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definedNames>
    <definedName name="_xlnm.Print_Titles" localSheetId="3">'部门财政拨款收支预算总表02-1'!$1:$6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部门政府性基金预算表06!$1:$6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<sst xmlns="http://schemas.openxmlformats.org/spreadsheetml/2006/main" count="2035" uniqueCount="669">
  <si>
    <t>预算01-1表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</si>
  <si>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</si>
  <si>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</si>
  <si>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</si>
  <si>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</si>
  <si>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</si>
  <si>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</si>
  <si>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</si>
  <si>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</si>
  <si>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</si>
  <si>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</si>
  <si>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</si>
  <si>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</si>
  <si>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</si>
  <si>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</si>
  <si>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</si>
  <si>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</si>
  <si>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 1、事业收入</t>
  </si>
  <si>
    <t>六、科学技术支出</t>
  </si>
  <si>
    <t xml:space="preserve">  2、事业单位经营收入</t>
  </si>
  <si>
    <t>七、文化旅游体育与传媒支出</t>
  </si>
  <si>
    <t xml:space="preserve">  3、上级补助收入</t>
  </si>
  <si>
    <t>八、社会保障和就业支出</t>
  </si>
  <si>
    <t xml:space="preserve">  4、附属单位上缴收入</t>
  </si>
  <si>
    <t>九、卫生健康支出</t>
  </si>
  <si>
    <t xml:space="preserve"> 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</si>
  <si>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</si>
  <si>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</si>
  <si>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</si>
  <si>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</si>
  <si>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</si>
  <si>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</si>
  <si>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</si>
  <si>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</si>
  <si>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</si>
  <si>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</si>
  <si>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</si>
  <si>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</si>
  <si>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</si>
  <si>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</si>
  <si>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</si>
  <si>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</si>
  <si>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</si>
  <si>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</si>
  <si>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</si>
  <si>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</si>
  <si>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</si>
  <si>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</si>
  <si>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</si>
  <si>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</si>
  <si>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</si>
  <si>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</si>
  <si>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</si>
  <si>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</si>
  <si>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</si>
  <si>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</si>
  <si>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</si>
  <si>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</si>
  <si>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</si>
  <si>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</si>
  <si>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</si>
  <si>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</si>
  <si>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</si>
  <si>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</si>
  <si>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非财政拨款结余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</si>
  <si>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</si>
  <si>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</si>
  <si>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</si>
  <si>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</si>
  <si>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</si>
  <si>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</si>
  <si>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保山市中医医院</t>
  </si>
  <si>
    <t>预算01-3表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</si>
  <si>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</si>
  <si>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</si>
  <si>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</si>
  <si>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</si>
  <si>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</si>
  <si>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</si>
  <si>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</si>
  <si>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</si>
  <si>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</si>
  <si>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</si>
  <si>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</si>
  <si>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</si>
  <si>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</si>
  <si>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</si>
  <si>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</si>
  <si>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</si>
  <si>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</si>
  <si>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</si>
  <si>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</si>
  <si>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</si>
  <si>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</si>
  <si>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</si>
  <si>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</si>
  <si>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</si>
  <si>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</si>
  <si>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</si>
  <si>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</si>
  <si>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</si>
  <si>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2100202</t>
  </si>
  <si>
    <t>中医（民族）医院</t>
  </si>
  <si>
    <t>2100299</t>
  </si>
  <si>
    <t>其他公立医院支出</t>
  </si>
  <si>
    <t>21004</t>
  </si>
  <si>
    <t>公共卫生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</si>
  <si>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</si>
  <si>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</si>
  <si>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</si>
  <si>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</si>
  <si>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</si>
  <si>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</si>
  <si>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</si>
  <si>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</si>
  <si>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</si>
  <si>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</si>
  <si>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21017</t>
  </si>
  <si>
    <t>中医药事务</t>
  </si>
  <si>
    <t>2101704</t>
  </si>
  <si>
    <t>中医（民族医）药专项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</si>
  <si>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</si>
  <si>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</si>
  <si>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</si>
  <si>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</si>
  <si>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</si>
  <si>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</si>
  <si>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</si>
  <si>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</si>
  <si>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</si>
  <si>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</si>
  <si>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</si>
  <si>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</si>
  <si>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</si>
  <si>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</si>
  <si>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</si>
  <si>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</si>
  <si>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</si>
  <si>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</si>
  <si>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</si>
  <si>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</si>
  <si>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</si>
  <si>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</si>
  <si>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</si>
  <si>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</si>
  <si>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</si>
  <si>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</si>
  <si>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</si>
  <si>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</si>
  <si>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</si>
  <si>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</si>
  <si>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</si>
  <si>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</si>
  <si>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</si>
  <si>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</si>
  <si>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</si>
  <si>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</si>
  <si>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</si>
  <si>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</si>
  <si>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</si>
  <si>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</si>
  <si>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</si>
  <si>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</si>
  <si>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</si>
  <si>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</si>
  <si>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</si>
  <si>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</si>
  <si>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</si>
  <si>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</si>
  <si>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</si>
  <si>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</si>
  <si>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</si>
  <si>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</si>
  <si>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</si>
  <si>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</si>
  <si>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</si>
  <si>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</si>
  <si>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</si>
  <si>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</si>
  <si>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</si>
  <si>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</si>
  <si>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</si>
  <si>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</si>
  <si>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</si>
  <si>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</si>
  <si>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</si>
  <si>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</si>
  <si>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说明：保山市中医医院无一般公共预算"三公"经费预算，故《2026年一般公共预算"三公"经费支出预算表》无数据。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</si>
  <si>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</si>
  <si>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</si>
  <si>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</si>
  <si>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</si>
  <si>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</si>
  <si>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</si>
  <si>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</si>
  <si>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</si>
  <si>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</si>
  <si>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</si>
  <si>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</si>
  <si>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</si>
  <si>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</si>
  <si>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</si>
  <si>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</si>
  <si>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</si>
  <si>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</si>
  <si>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</si>
  <si>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530500210000000018204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</si>
  <si>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</si>
  <si>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</si>
  <si>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</si>
  <si>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</si>
  <si>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</si>
  <si>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</si>
  <si>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</si>
  <si>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530500210000000018205</t>
  </si>
  <si>
    <t>社会保障缴费</t>
  </si>
  <si>
    <t>30108</t>
  </si>
  <si>
    <t>机关事业单位基本养老保险缴费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</si>
  <si>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</si>
  <si>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</si>
  <si>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</si>
  <si>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</si>
  <si>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</si>
  <si>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</si>
  <si>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530500210000001000982</t>
  </si>
  <si>
    <t>事业人员退休职工（姜玉清）因病护理费补助资金</t>
  </si>
  <si>
    <t>30302</t>
  </si>
  <si>
    <t>退休费</t>
  </si>
  <si>
    <t>530500221100000259055</t>
  </si>
  <si>
    <t>事业收入用于在职在编人员工资福利支出经费</t>
  </si>
  <si>
    <t>530500221100000259840</t>
  </si>
  <si>
    <t>事业收入用于在职在编人员住房公积金经费</t>
  </si>
  <si>
    <t>30113</t>
  </si>
  <si>
    <t>530500221100000259849</t>
  </si>
  <si>
    <t>事业收入用于在职在编人员社会保险缴费经费</t>
  </si>
  <si>
    <t>30109</t>
  </si>
  <si>
    <t>职业年金缴费</t>
  </si>
  <si>
    <t>30112</t>
  </si>
  <si>
    <t>其他社会保障缴费</t>
  </si>
  <si>
    <t>530500221100000260614</t>
  </si>
  <si>
    <t>事业收入用于公车购置及运维经费</t>
  </si>
  <si>
    <t>30231</t>
  </si>
  <si>
    <t>公务用车运行维护费</t>
  </si>
  <si>
    <t>530500221100000260717</t>
  </si>
  <si>
    <t>事业收入用于公务接待经费</t>
  </si>
  <si>
    <t>30217</t>
  </si>
  <si>
    <t>530500221100000261951</t>
  </si>
  <si>
    <t>事业收入用于工会经费</t>
  </si>
  <si>
    <t>30228</t>
  </si>
  <si>
    <t>工会经费</t>
  </si>
  <si>
    <t>530500221100000262083</t>
  </si>
  <si>
    <t>事业收入用于其他公用经费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</si>
  <si>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</si>
  <si>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</si>
  <si>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</si>
  <si>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</si>
  <si>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</si>
  <si>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</si>
  <si>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</si>
  <si>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</si>
  <si>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</si>
  <si>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</si>
  <si>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</si>
  <si>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</si>
  <si>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</si>
  <si>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</si>
  <si>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</si>
  <si>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</si>
  <si>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</si>
  <si>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</si>
  <si>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</si>
  <si>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</si>
  <si>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</si>
  <si>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</si>
  <si>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</si>
  <si>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</si>
  <si>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</si>
  <si>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</si>
  <si>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</si>
  <si>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</si>
  <si>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30239</t>
  </si>
  <si>
    <t>其他交通费用</t>
  </si>
  <si>
    <t>30240</t>
  </si>
  <si>
    <t>税金及附加费用</t>
  </si>
  <si>
    <t>30299</t>
  </si>
  <si>
    <t>其他商品和服务支出</t>
  </si>
  <si>
    <t>530500231100001486541</t>
  </si>
  <si>
    <t>事业月奖励性绩效工资</t>
  </si>
  <si>
    <t>530500241100002096484</t>
  </si>
  <si>
    <t>事业收入用于编制外长期聘用人员工资福利及社会保障经费</t>
  </si>
  <si>
    <t>30199</t>
  </si>
  <si>
    <t>其他工资福利支出</t>
  </si>
  <si>
    <t>预算05-1表</t>
  </si>
  <si>
    <t>项目分类</t>
  </si>
  <si>
    <t>项目单位</t>
  </si>
  <si>
    <t>本年拨款</t>
  </si>
  <si>
    <t>其中：本次下达</t>
  </si>
  <si>
    <t>事业收入购置相关设备需政府采购项目经费</t>
  </si>
  <si>
    <t>313 事业发展类</t>
  </si>
  <si>
    <t>530500210000000018622</t>
  </si>
  <si>
    <t>31001</t>
  </si>
  <si>
    <t>房屋建筑物购建</t>
  </si>
  <si>
    <t>31002</t>
  </si>
  <si>
    <t>办公设备购置</t>
  </si>
  <si>
    <t>31003</t>
  </si>
  <si>
    <t>专用设备购置</t>
  </si>
  <si>
    <t>31022</t>
  </si>
  <si>
    <t>无形资产购置</t>
  </si>
  <si>
    <t>事业收入用于债务利息及费用支出经费</t>
  </si>
  <si>
    <t>530500210000001000470</t>
  </si>
  <si>
    <t>39999</t>
  </si>
  <si>
    <t>事业收入用于债务还本支出经费</t>
  </si>
  <si>
    <t>530500221100000284149</t>
  </si>
  <si>
    <t>2024年医疗服务与保障能力提升补助资金（中医药事业传承与发展部分）中央预算补助资金</t>
  </si>
  <si>
    <t>530500221100000724530</t>
  </si>
  <si>
    <t>2024年重大传染病防控中央补助资金</t>
  </si>
  <si>
    <t>530500221100000821975</t>
  </si>
  <si>
    <t>2024年医疗服务与保障能力提升（中医药事业传承与发展部分）中央补助资金</t>
  </si>
  <si>
    <t>530500221100000976626</t>
  </si>
  <si>
    <t>31007</t>
  </si>
  <si>
    <t>信息网络及软件购置更新</t>
  </si>
  <si>
    <t>2024年医疗服务与保障能力提升（公立医院综合改革）结算补助资金</t>
  </si>
  <si>
    <t>530500231100001756491</t>
  </si>
  <si>
    <t>30215</t>
  </si>
  <si>
    <t>会议费</t>
  </si>
  <si>
    <t>2024年第二批医疗卫生事业高质量发展三年行动计划资金</t>
  </si>
  <si>
    <t>312 民生类</t>
  </si>
  <si>
    <t>530500241100003252399</t>
  </si>
  <si>
    <t>2023年卫生健康事业发展省对下专项结算补助资金</t>
  </si>
  <si>
    <t>530500261100005156627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</si>
  <si>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</si>
  <si>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</si>
  <si>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</si>
  <si>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</si>
  <si>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</si>
  <si>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</si>
  <si>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</si>
  <si>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</si>
  <si>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</si>
  <si>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</si>
  <si>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</si>
  <si>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减少本年艾滋病新发感染，降低艾滋病病死率。</t>
  </si>
  <si>
    <t>产出指标</t>
  </si>
  <si>
    <t>数量指标</t>
  </si>
  <si>
    <t>艾滋病血液样本核算监测</t>
  </si>
  <si>
    <t>=</t>
  </si>
  <si>
    <t>100</t>
  </si>
  <si>
    <t>%</t>
  </si>
  <si>
    <t>定量指标</t>
  </si>
  <si>
    <t>反映艾滋病血液样本核算监测情况。</t>
  </si>
  <si>
    <t>艾滋病免费抗病毒治疗</t>
  </si>
  <si>
    <t>95</t>
  </si>
  <si>
    <t>反映艾滋病免费抗病毒治疗情况。</t>
  </si>
  <si>
    <t>质量指标</t>
  </si>
  <si>
    <t>90</t>
  </si>
  <si>
    <t>反映艾滋病感染孕产妇所生儿童抗病毒药物情况。</t>
  </si>
  <si>
    <t>效益指标</t>
  </si>
  <si>
    <t>社会效益</t>
  </si>
  <si>
    <t>居民健康水平</t>
  </si>
  <si>
    <t>持续提高</t>
  </si>
  <si>
    <t>定性指标</t>
  </si>
  <si>
    <t>反映居民健康水平</t>
  </si>
  <si>
    <t>居民健康保健意识和知识知晓率</t>
  </si>
  <si>
    <t>&gt;=</t>
  </si>
  <si>
    <t>80</t>
  </si>
  <si>
    <t>反映居民健康保健意识和健康知识知晓情况</t>
  </si>
  <si>
    <t>可持续影响</t>
  </si>
  <si>
    <t>居民健康水平提高</t>
  </si>
  <si>
    <t>中长期</t>
  </si>
  <si>
    <t>反映当地群众身体健康水平</t>
  </si>
  <si>
    <t>满意度指标</t>
  </si>
  <si>
    <t>服务对象满意度</t>
  </si>
  <si>
    <t>宣传效果群众满意度</t>
  </si>
  <si>
    <t>反映服务对象对健康宣传效果满意度。
宣传效果群众满意度=（对健康宣传效果满意人群/问卷调查人数）*100%。</t>
  </si>
  <si>
    <t>1.进一步健全本年中医药服务体系。持续提升中医药基层服务能力,不断提高中西医结合服务水平，提高中医药重点科室建设水平。
2.持续推进本年中医药特色人才建设。逐步完善具有中医药特色的人才培养模式，不断提升队伍素质，进一步提高基层中医药人才数量和质量。
3.持续增强中本年医药传承创新能力。进一步健全中医药传承创新体系，持续推进多学科融合创新，持续提升中医药临床循证能力。
4.大力弘扬中医药文化，提供更为优质丰富的中医药文化产品和服务，持续提高公民中医药健康文化素养水平，进一步拓宽文化传播覆盖面和中医药文化影响力。
5.建设保山市中医医院1个国家中医优势专科建设项目。</t>
  </si>
  <si>
    <t>国家中医优势专科建设项目</t>
  </si>
  <si>
    <t>1.00</t>
  </si>
  <si>
    <t>个</t>
  </si>
  <si>
    <t>反映预算单位建设国家中医优势专科建设项目数量。</t>
  </si>
  <si>
    <t>中医药健康文化素养水平</t>
  </si>
  <si>
    <t>显著提升</t>
  </si>
  <si>
    <t>反映中医药健康文化素养水平情况。</t>
  </si>
  <si>
    <t>中医药健康管理服务能力</t>
  </si>
  <si>
    <t>反映中医药健康管理服务能力情况。</t>
  </si>
  <si>
    <t>培训对象满意度</t>
  </si>
  <si>
    <t>反映培训对象满意度情况。
培训对象满意度=（对培训整体满意的参训人数/参训总人数）*100%</t>
  </si>
  <si>
    <t>患者满意度</t>
  </si>
  <si>
    <t>85</t>
  </si>
  <si>
    <t>反映患者满意度情况。
患者满意度=（患者满意的人数/被问卷患者总人数）*100%</t>
  </si>
  <si>
    <t>1.进一步健全本年中医药服务体系。持续提升中医药基层服务能力。
2.持续推进本年中医药特色人才建设。逐步完善具有中医药特色的人才培养模式，不断提升队伍素质。
3.持续增强本年中医药传承创新能力。进一步健全中医药传承创新体系，持续推进多学科融合创新。
4.大力弘扬中医药文化，提供更为优质丰富的中医药文化产品和服务，持续提高公民中医药健康文化素养水平。</t>
  </si>
  <si>
    <t>中医医院应急和救治能力建设项目</t>
  </si>
  <si>
    <t>反映预算单位建设中医医院应急和救治能力项目个数。</t>
  </si>
  <si>
    <t>中医医院重点专科建设（儿科）</t>
  </si>
  <si>
    <t>反映中医医院重点专科建设（儿科）数量。</t>
  </si>
  <si>
    <t>人才培养合格率</t>
  </si>
  <si>
    <t>反映人才培养合格率。</t>
  </si>
  <si>
    <t>提升</t>
  </si>
  <si>
    <t>反映中医药健康文化素养水平的情况。</t>
  </si>
  <si>
    <t>项目成果持续发展能力</t>
  </si>
  <si>
    <t>反映项目成果持续发展能力显著提升。</t>
  </si>
  <si>
    <t>反映患者满意度整体满意情况。
患者满意度=（患者满意的人数/问卷调查人数）*100%。
参训人员满意度=（对培训整体满意的参训人数/参训总人数）*100%</t>
  </si>
  <si>
    <t xml:space="preserve">1.加强中医药临床重点学科建设，提升医疗机构科研水平。强化中医药适宜技术推广，持续提升基层中医药服务能力。持续推进中医药特色人才建设。加强中医药高层次人才、中医临床优秀人才培养，进一步提高基层中医药人才队伍数量和质量，不断提升队伍素质。
2.发挥上海援滇医疗人才优势，进一步完善医院的医疗管理制度,提高云南省医疗服务水平，为云南培养一批医疗人才，打造一批重点专科，开展一批新技术、新项目。
3.根据《中共云南省委人才工作领导小组关于印发〈云南省“兴滇英才支持计划”实施办法〉的通知》（云党人才〔2022〕1号）文件要求，对省本级尚在培养期的82名兴滇名医继续开展培养工作，提高高层次人才医学、科研水平，培育高层次医疗卫生人才。
</t>
  </si>
  <si>
    <t>中医临床重点学科</t>
  </si>
  <si>
    <t>2.00</t>
  </si>
  <si>
    <t>反映建设中医临床重点学科（针灸和骨伤科）项目情况。</t>
  </si>
  <si>
    <t>中医药适宜技术推广中心</t>
  </si>
  <si>
    <t>反映中医药适宜技术推广中心建设情况。</t>
  </si>
  <si>
    <t>中医药高层次人才</t>
  </si>
  <si>
    <t>6.00</t>
  </si>
  <si>
    <t>人</t>
  </si>
  <si>
    <t>反映中医药高层次人才培养人数情况</t>
  </si>
  <si>
    <t>中医临床优秀人才</t>
  </si>
  <si>
    <t>反映中医临床优秀人才培养人数。</t>
  </si>
  <si>
    <t>科研项目研究任务完成率</t>
  </si>
  <si>
    <t>反映科研项目研究任务完成率情况。</t>
  </si>
  <si>
    <t>反映人才培养合格率的相关情况。</t>
  </si>
  <si>
    <t>年度培养任务完成率</t>
  </si>
  <si>
    <t>反映年度培养任务完成率的相关情况</t>
  </si>
  <si>
    <t>高层次人才医学、科研水平</t>
  </si>
  <si>
    <t>有效提升</t>
  </si>
  <si>
    <t>反映高层次人才医学、科研水平相关情况。</t>
  </si>
  <si>
    <t>中医药人才技术水平</t>
  </si>
  <si>
    <t>反映中医药人才技术水平情况。</t>
  </si>
  <si>
    <t>中医药服务能力</t>
  </si>
  <si>
    <t>反映中医药服务能力情况。</t>
  </si>
  <si>
    <t>人民群众中医药服务获得感</t>
  </si>
  <si>
    <t>持续提升</t>
  </si>
  <si>
    <t>反映人民群众中医药服务获得感情况</t>
  </si>
  <si>
    <t>反映患者满意度情况。</t>
  </si>
  <si>
    <t>中医患者满意度</t>
  </si>
  <si>
    <t>反映中医患者满意度情况。</t>
  </si>
  <si>
    <t>中医培养对象满意度</t>
  </si>
  <si>
    <t>反映中医培养对象满意度情况。</t>
  </si>
  <si>
    <t>培养对象满意度</t>
  </si>
  <si>
    <t>反映培养对象满意度情况。</t>
  </si>
  <si>
    <t xml:space="preserve">2026年预计对九龙街道办事处改造100万元；为改善医护人员的办公环境预计购入139批（台）办公设备203.1万元，为提升诊疗水平，加强医院内涵建设预计购入27台（套）专用设备86.7万元；为提升医院信息化建设预计购入无形资产200万元。
</t>
  </si>
  <si>
    <t>预计购买设备金额</t>
  </si>
  <si>
    <t>589.8</t>
  </si>
  <si>
    <t>万元</t>
  </si>
  <si>
    <t>反映单位预计购置设备金额情况。</t>
  </si>
  <si>
    <t>购置计划完成率</t>
  </si>
  <si>
    <t>反映单位购置计划执行情况。
购置计划完成率=（实际购置交付装备数量/计划购置交付装备数量）*100%。</t>
  </si>
  <si>
    <t>验收通过率</t>
  </si>
  <si>
    <t>75</t>
  </si>
  <si>
    <t>反映设备购置的产品质量情况。
验收通过率=（通过验收的购置数量/购置总数量）*100%。</t>
  </si>
  <si>
    <t>中医医院服务能力提高</t>
  </si>
  <si>
    <t>明显提高</t>
  </si>
  <si>
    <t>设备使用年限</t>
  </si>
  <si>
    <t>年</t>
  </si>
  <si>
    <t>反映新投入设备使用年限情况。</t>
  </si>
  <si>
    <t>医务人员满意度</t>
  </si>
  <si>
    <t>反映服务对象对购置设备的整体满意情况。
医务人员满意度=（对购置设备满意的人数/问卷调查人数）*100%。</t>
  </si>
  <si>
    <t>一、根据与银行签订的借款合同，按期归还借款利息。预计2026年需要用医院事业收入归还借款利息227.90万元，其中归还中国工商银行长期借款利息135.06万元、财政贴息项目贷款利息60.30万元；归还西班牙政府贷款利息3.24万元；建设银行短期贷款利息24.00万元；政府债券利息5.30万元。
二、缓解医院资金运行压力，维持医院运转。</t>
  </si>
  <si>
    <t>当年归还债务利息金额</t>
  </si>
  <si>
    <t>227.90</t>
  </si>
  <si>
    <t>反映医院是否按照债务合同按期归还利息。</t>
  </si>
  <si>
    <t>缓解资金运行压力维持医院运转</t>
  </si>
  <si>
    <t>医院正常运转</t>
  </si>
  <si>
    <t>反映医院资金运行情况。</t>
  </si>
  <si>
    <t>债权人满意度</t>
  </si>
  <si>
    <t>反映服务对象满意情况。
服务对象满意度=（对服务对象满意的人数/问卷调查人数）*100%。</t>
  </si>
  <si>
    <t>推进妇幼健康、健康素养促进、医养结合和老年人健康服务、卫生应急等方面工作。</t>
  </si>
  <si>
    <t>老年人中医药健康管理率</t>
  </si>
  <si>
    <t>70</t>
  </si>
  <si>
    <t>反映老年人中医药健康管理情况。
老年人中医药健康管理率=（老年人中医药健康管理人员/问卷调查所有人员）*100%。</t>
  </si>
  <si>
    <t>居民健康素养水平</t>
  </si>
  <si>
    <t>不断提高</t>
  </si>
  <si>
    <t>反映居民健康素养水平。</t>
  </si>
  <si>
    <t>按照借款合同约定方式按时归还本金。计划2026年5月15日归还中国工商银行长期借款本金275万元、11月15日归还本金275万元；计划2026年3月21日归还建设银行流动贷款本金35万元、12月20日归还本金25万元；计划2026年1月归还西班牙贷款本金9.02万元、7月归还本金9.01万元；计划2026年4月10日归还工商银行财政贴息项目贷款本金94万元、10月10日归还本金94万元；计划2026年2月21日归还建设银行借入流动贷款本金160万元、9月21日归还本金160万元；计划2026年3月22日归还政府债券50万元、3月23日归还100万元、8月4日归还本金150万元。总计划2026年归还贷款本金1436.03万元。</t>
  </si>
  <si>
    <t>根据银行提示归还本金</t>
  </si>
  <si>
    <t>1436.03</t>
  </si>
  <si>
    <t>反映单位归还到期债务情况。</t>
  </si>
  <si>
    <t>医院全年正常运转</t>
  </si>
  <si>
    <t>反映医院运转情况。</t>
  </si>
  <si>
    <t>反映患者对医院的满意程度。</t>
  </si>
  <si>
    <t>本年基本建立具有中国特色的权责清晰、管理科学、治理完善、运行高效、监督有力的现代医院管理制度，建立维护公益性、调动积极性、保障可持续的运行新机制和科学合理的补偿机制。</t>
  </si>
  <si>
    <t>按病种付费的住院参保人员比例</t>
  </si>
  <si>
    <t>反映按病种付费的住院参保人员占总住院参保人员的比例情况。
按病种付费的住院参保人员占总住院参保人员的比例=（按病种付费的住院参保人员/总住院参保人员）*100%。与上年相较差。</t>
  </si>
  <si>
    <t>三级公立医院平均住院日</t>
  </si>
  <si>
    <t>&lt;=</t>
  </si>
  <si>
    <t>9.5</t>
  </si>
  <si>
    <t>天</t>
  </si>
  <si>
    <t>反映医院每患者住院平均天数情况。
公立医院平均住院日=出院者占用总床日÷出院人数</t>
  </si>
  <si>
    <t>三级公立医院出院患者手术占比</t>
  </si>
  <si>
    <t>较上年提高</t>
  </si>
  <si>
    <t>反映医院出院患者手术占比情况。
三级公立医院出院患者手术=（医院出院患者行手术人次/总出院 人次）*100%。与上年相较差。</t>
  </si>
  <si>
    <t>门诊人次数与出院人次数比</t>
  </si>
  <si>
    <t>较上年降低</t>
  </si>
  <si>
    <t>反映三级公立医院门诊人次数与出院人次数比例情况。
每住院人次收入=(住院收入÷出院人次)/上年数。与上年相较差。</t>
  </si>
  <si>
    <t>管理费用占业务支出的比例</t>
  </si>
  <si>
    <t>反映医院管理水平和管理效率情况。
管理费用率=管理费用÷（医疗业务成本+管理费用+其他支出）×100%。与上年相较差。</t>
  </si>
  <si>
    <t>公立医院资产负债率</t>
  </si>
  <si>
    <t>50</t>
  </si>
  <si>
    <t>反映医院的资产中负债筹资的比重情况。
资产负债率=（负债总额/资产总额）*100%。与上年相较差。</t>
  </si>
  <si>
    <t>患者对次均门诊费用满意度</t>
  </si>
  <si>
    <t>反映公立医院次均门诊费用增幅情况。</t>
  </si>
  <si>
    <t>患者对人均住院费用满意度</t>
  </si>
  <si>
    <t>反映公立医院人均住院费用增幅。</t>
  </si>
  <si>
    <t>预算06表</t>
  </si>
  <si>
    <t>政府性基金预算支出预算表</t>
  </si>
  <si>
    <t>本年政府性基金预算支出</t>
  </si>
  <si>
    <t>说明：保山市中医医院无政府性基金预算，故《2026年政府性基金预算支出预算表》无数据。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</si>
  <si>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</si>
  <si>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</si>
  <si>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</si>
  <si>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</si>
  <si>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</si>
  <si>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</si>
  <si>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</si>
  <si>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</si>
  <si>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</si>
  <si>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</si>
  <si>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AI算力服务器</t>
  </si>
  <si>
    <t>A02010104 服务器</t>
  </si>
  <si>
    <t>台</t>
  </si>
  <si>
    <t>超融合服务器</t>
  </si>
  <si>
    <t>台式计算机</t>
  </si>
  <si>
    <t>A02010105 台式计算机</t>
  </si>
  <si>
    <t>套</t>
  </si>
  <si>
    <t>交换机</t>
  </si>
  <si>
    <t>A02010202 交换设备</t>
  </si>
  <si>
    <t>投影仪</t>
  </si>
  <si>
    <t>A02020200 投影仪</t>
  </si>
  <si>
    <t>打印复印一体机</t>
  </si>
  <si>
    <t>A02020400 多功能一体机</t>
  </si>
  <si>
    <t>激光打印机（A4黑白）</t>
  </si>
  <si>
    <t>A02021003 A4黑白打印机</t>
  </si>
  <si>
    <t>喷墨打印机（A4彩色）</t>
  </si>
  <si>
    <t>A02021004 A4彩色打印机</t>
  </si>
  <si>
    <t>针式打印机（票据打印机）</t>
  </si>
  <si>
    <t>A02021006 票据打印机</t>
  </si>
  <si>
    <t>条码打印机（手腕带打印机）</t>
  </si>
  <si>
    <t>A02021007 条码打印机</t>
  </si>
  <si>
    <t>液晶显示器</t>
  </si>
  <si>
    <t>A02021104 液晶显示器</t>
  </si>
  <si>
    <t>空调机</t>
  </si>
  <si>
    <t>A02061804 空调机</t>
  </si>
  <si>
    <t>批</t>
  </si>
  <si>
    <t>非接触眼压计</t>
  </si>
  <si>
    <t>A02320400 医用光学仪器</t>
  </si>
  <si>
    <t>双平面探头</t>
  </si>
  <si>
    <t>A02320500 医用超声波仪器及设备</t>
  </si>
  <si>
    <t>血气分析仪（国产）</t>
  </si>
  <si>
    <t>A02321900 临床检验设备</t>
  </si>
  <si>
    <t>中药煎药机</t>
  </si>
  <si>
    <t>A02322000 药房设备及器具</t>
  </si>
  <si>
    <t>中药汤剂包装机</t>
  </si>
  <si>
    <t>LED手术无影灯</t>
  </si>
  <si>
    <t>A02322400 手术室设备及附件</t>
  </si>
  <si>
    <t>电动诊疗椅</t>
  </si>
  <si>
    <t>张</t>
  </si>
  <si>
    <t>除颤监护仪</t>
  </si>
  <si>
    <t>A02322500 急救和生命支持设备</t>
  </si>
  <si>
    <t>贴敷式胰岛素泵系统</t>
  </si>
  <si>
    <t>A02322700 病房护理及医院设备</t>
  </si>
  <si>
    <t>环境浓度安全监测报警系统</t>
  </si>
  <si>
    <t>A02322800 消毒灭菌设备及器具</t>
  </si>
  <si>
    <t>医用冷藏箱（中号）</t>
  </si>
  <si>
    <t>A02322900 医用低温、冷疗设备</t>
  </si>
  <si>
    <t>全自动压模机</t>
  </si>
  <si>
    <t>A02323300 口腔设备及器械</t>
  </si>
  <si>
    <t>热牙胶充填机</t>
  </si>
  <si>
    <t>红光熏洗机</t>
  </si>
  <si>
    <t>A02329900 其他医疗设备</t>
  </si>
  <si>
    <t>人体模型</t>
  </si>
  <si>
    <t>A03050300 人体模型</t>
  </si>
  <si>
    <t>其他模型</t>
  </si>
  <si>
    <t>A03059900 其他模型</t>
  </si>
  <si>
    <t>钢木床类</t>
  </si>
  <si>
    <t>A05010101 钢木床类</t>
  </si>
  <si>
    <t>木制床类</t>
  </si>
  <si>
    <t>A05010104 木制床类</t>
  </si>
  <si>
    <t>木制台、桌类</t>
  </si>
  <si>
    <t>A05010200 台、桌类</t>
  </si>
  <si>
    <t>椅凳类</t>
  </si>
  <si>
    <t>A05010300 椅凳类</t>
  </si>
  <si>
    <t>金属骨架沙发类</t>
  </si>
  <si>
    <t>A05010400 沙发类</t>
  </si>
  <si>
    <t>木质柜类</t>
  </si>
  <si>
    <t>A05010500 柜类</t>
  </si>
  <si>
    <t>金属质架类</t>
  </si>
  <si>
    <t>A05010602 金属质架类</t>
  </si>
  <si>
    <t>病案无纸化系统</t>
  </si>
  <si>
    <t>A08060303 应用软件</t>
  </si>
  <si>
    <t>项</t>
  </si>
  <si>
    <t>等级医院评审数据治理系统</t>
  </si>
  <si>
    <t>九龙街道办事处改造项目</t>
  </si>
  <si>
    <t>B01021200 医疗卫生用房施工</t>
  </si>
  <si>
    <t>保险</t>
  </si>
  <si>
    <t>C1804010201 机动车保险服务</t>
  </si>
  <si>
    <t>车辆维修</t>
  </si>
  <si>
    <t>C23120301 车辆维修和保养服务</t>
  </si>
  <si>
    <t>车辆加油</t>
  </si>
  <si>
    <t>C23120302 车辆加油、添加燃料服务</t>
  </si>
  <si>
    <t>复印纸</t>
  </si>
  <si>
    <t>A05040101 复印纸</t>
  </si>
  <si>
    <t>二号楼电缆井及配电房改造项目</t>
  </si>
  <si>
    <t>中医药文化广场改造项目</t>
  </si>
  <si>
    <t>B02139900 其他公共设施施工</t>
  </si>
  <si>
    <t>特种设备（电梯、层流手术室、压力容器）检测服务</t>
  </si>
  <si>
    <t>C19010000 技术测试和分析服务</t>
  </si>
  <si>
    <t>清洁员</t>
  </si>
  <si>
    <t>C21040000 物业管理服务</t>
  </si>
  <si>
    <t>人/次</t>
  </si>
  <si>
    <t>放射科1.5T磁共振维护、保养及购置线圈、心肌参量图成像费</t>
  </si>
  <si>
    <t>C23120500 医疗设备维修和保养服务</t>
  </si>
  <si>
    <t>放射科4排CT、DR维护维修保养</t>
  </si>
  <si>
    <t>放射科64排CT维护保养</t>
  </si>
  <si>
    <t>全院医疗设备维修（3万元以上维修）</t>
  </si>
  <si>
    <t>全院医疗设备维修维护、检测服务</t>
  </si>
  <si>
    <t>卫生材料</t>
  </si>
  <si>
    <t>C23130500 医药和医疗器材批发服务</t>
  </si>
  <si>
    <t>药品</t>
  </si>
  <si>
    <t>预算08表</t>
  </si>
  <si>
    <t>政府购买服务项目</t>
  </si>
  <si>
    <t>政府购买服务目录</t>
  </si>
  <si>
    <t>说明：保山市中医医院无政府购买服务预算，故《2026年政府购买服务预算表》无数据。</t>
  </si>
  <si>
    <t>预算09-1表</t>
  </si>
  <si>
    <t>单位名称（项目）</t>
  </si>
  <si>
    <t>地区</t>
  </si>
  <si>
    <t>政府性基金</t>
  </si>
  <si>
    <t>隆阳区</t>
  </si>
  <si>
    <t>施甸县</t>
  </si>
  <si>
    <t>腾冲市</t>
  </si>
  <si>
    <t>龙陵县</t>
  </si>
  <si>
    <t>昌宁县</t>
  </si>
  <si>
    <t>保山市工贸园区</t>
  </si>
  <si>
    <t>说明：保山市中医医院无市对下转移支付预算，故《2026年市对下转移支付预算表》无数据。</t>
  </si>
  <si>
    <t>预算09-2表</t>
  </si>
  <si>
    <t>说明：保山市中医医院无市对下转移支付预算，故《2026年市对下转移支付绩效目标表》无数据。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</si>
  <si>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</si>
  <si>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</si>
  <si>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</si>
  <si>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</si>
  <si>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</si>
  <si>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</si>
  <si>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</si>
  <si>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</si>
  <si>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A01 房屋和构筑物</t>
  </si>
  <si>
    <t>A01010212 医疗卫生用房</t>
  </si>
  <si>
    <t>A02 设备</t>
  </si>
  <si>
    <t>A02010499 其他终端设备</t>
  </si>
  <si>
    <t>桌面云瘦终端</t>
  </si>
  <si>
    <t>A02020506 镜头及器材</t>
  </si>
  <si>
    <t>照相机</t>
  </si>
  <si>
    <t>A02021105 阴极射线管显示器</t>
  </si>
  <si>
    <t>A02021112 刷卡机</t>
  </si>
  <si>
    <t>刷卡机</t>
  </si>
  <si>
    <t>A02021119 条码扫描器</t>
  </si>
  <si>
    <t>扫码枪（条码扫码器）</t>
  </si>
  <si>
    <t>A02021125 手写式输入设备</t>
  </si>
  <si>
    <t>患者签名板（CA使用）</t>
  </si>
  <si>
    <t>A02091001 普通电视设备（电视机）</t>
  </si>
  <si>
    <t>电器类（电视、洗衣机、冰箱等）</t>
  </si>
  <si>
    <t>病床及护理通用设备</t>
  </si>
  <si>
    <t>A03 文物和陈列品</t>
  </si>
  <si>
    <t>A05 家具和用品</t>
  </si>
  <si>
    <t>A05010299 其他台、桌类</t>
  </si>
  <si>
    <t>A05010399 其他椅凳类</t>
  </si>
  <si>
    <t>A05010499 其他沙发类</t>
  </si>
  <si>
    <t>A05010502 文件柜</t>
  </si>
  <si>
    <t>A08 无形资产</t>
  </si>
  <si>
    <t>病案无纸化系统服务费</t>
  </si>
  <si>
    <t>预算11表</t>
  </si>
  <si>
    <t>上级补助</t>
  </si>
  <si>
    <t>说明：保山市中医医院无上级补助项目预算，故《2026年上级转移支付补助项目支出预算表》无数据。</t>
  </si>
  <si>
    <t>预算12表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</si>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</sst>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21"/>
      <color rgb="FF000000"/>
      <name val="Microsoft YaHei"/>
      <charset val="134"/>
    </font>
    <font>
      <sz val="9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</font>
    <font>
      <sz val="11.25"/>
      <name val="Calibri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  <scheme val="minor"/>
    </font>
    <font>
      <sz val="21"/>
      <color rgb="FF000000"/>
      <name val="Microsoft YaHei"/>
      <charset val="134"/>
    </font>
    <font>
      <sz val="12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</font>
    <font>
      <b/>
      <sz val="11.25"/>
      <color rgb="FF000000"/>
      <name val="Calibri"/>
      <charset val="134"/>
    </font>
    <font>
      <sz val="11.25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49" fontId="5" fillId="0" borderId="7">
      <alignment horizontal="left" vertical="center" wrapText="1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0" fontId="5" fillId="0" borderId="7">
      <alignment horizontal="right" vertical="center"/>
    </xf>
    <xf numFmtId="180" fontId="5" fillId="0" borderId="7">
      <alignment horizontal="right" vertical="center"/>
    </xf>
  </cellStyleXfs>
  <cellXfs count="157">
    <xf numFmtId="0" fontId="0" fillId="0" borderId="0" xfId="0" applyFont="1">
      <alignment vertical="top"/>
      <protection locked="0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4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  <protection locked="0"/>
    </xf>
    <xf numFmtId="49" fontId="5" fillId="0" borderId="7" xfId="50" applyNumberFormat="1" applyFont="1" applyBorder="1" applyProtection="1">
      <alignment horizontal="left" vertical="center" wrapText="1"/>
      <protection locked="0"/>
    </xf>
    <xf numFmtId="176" fontId="5" fillId="0" borderId="7" xfId="0" applyNumberFormat="1" applyFont="1" applyBorder="1" applyAlignment="1">
      <alignment horizontal="right" vertical="center"/>
      <protection locked="0"/>
    </xf>
    <xf numFmtId="49" fontId="5" fillId="0" borderId="7" xfId="5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7" xfId="0" applyFont="1" applyBorder="1" applyAlignment="1">
      <alignment horizontal="left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7" xfId="0" applyFont="1" applyBorder="1" applyAlignment="1">
      <alignment horizontal="right" vertical="center" wrapText="1"/>
      <protection locked="0"/>
    </xf>
    <xf numFmtId="0" fontId="1" fillId="0" borderId="2" xfId="0" applyFont="1" applyBorder="1" applyAlignment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right" vertical="center"/>
      <protection locked="0"/>
    </xf>
    <xf numFmtId="0" fontId="1" fillId="0" borderId="0" xfId="0" applyFont="1" applyAlignment="1" applyProtection="1">
      <alignment vertical="center"/>
    </xf>
    <xf numFmtId="0" fontId="4" fillId="0" borderId="7" xfId="0" applyFont="1" applyBorder="1" applyAlignment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49" fontId="6" fillId="0" borderId="7" xfId="5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3" fillId="0" borderId="0" xfId="0" applyFont="1" applyAlignment="1">
      <alignment vertical="top" wrapText="1"/>
      <protection locked="0"/>
    </xf>
    <xf numFmtId="0" fontId="3" fillId="0" borderId="0" xfId="0" applyFont="1" applyAlignment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wrapText="1"/>
    </xf>
    <xf numFmtId="0" fontId="3" fillId="0" borderId="0" xfId="0" applyFont="1" applyAlignment="1">
      <alignment horizontal="right"/>
      <protection locked="0"/>
    </xf>
    <xf numFmtId="0" fontId="3" fillId="0" borderId="0" xfId="0" applyFont="1" applyAlignment="1">
      <alignment horizontal="right" wrapText="1"/>
      <protection locked="0"/>
    </xf>
    <xf numFmtId="0" fontId="3" fillId="0" borderId="0" xfId="0" applyFont="1" applyAlignment="1" applyProtection="1">
      <alignment horizontal="right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4" fillId="0" borderId="12" xfId="0" applyFont="1" applyBorder="1" applyAlignment="1" applyProtection="1">
      <alignment horizontal="center" vertical="center"/>
    </xf>
    <xf numFmtId="0" fontId="4" fillId="0" borderId="12" xfId="0" applyFont="1" applyBorder="1" applyAlignment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 wrapText="1"/>
    </xf>
    <xf numFmtId="180" fontId="5" fillId="0" borderId="7" xfId="0" applyNumberFormat="1" applyFont="1" applyBorder="1" applyAlignment="1">
      <alignment horizontal="right" vertical="center"/>
      <protection locked="0"/>
    </xf>
    <xf numFmtId="49" fontId="5" fillId="0" borderId="7" xfId="50" applyNumberFormat="1" applyFont="1" applyBorder="1" applyAlignment="1" applyProtection="1">
      <alignment horizontal="left" vertical="center" wrapText="1" indent="1"/>
      <protection locked="0"/>
    </xf>
    <xf numFmtId="180" fontId="5" fillId="0" borderId="7" xfId="56" applyNumberFormat="1" applyFont="1" applyBorder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center" vertical="center"/>
    </xf>
    <xf numFmtId="0" fontId="8" fillId="0" borderId="0" xfId="0" applyFont="1" applyAlignment="1">
      <alignment horizontal="right"/>
      <protection locked="0"/>
    </xf>
    <xf numFmtId="49" fontId="8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  <protection locked="0"/>
    </xf>
    <xf numFmtId="49" fontId="4" fillId="0" borderId="9" xfId="0" applyNumberFormat="1" applyFont="1" applyBorder="1" applyAlignment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  <protection locked="0"/>
    </xf>
    <xf numFmtId="49" fontId="4" fillId="0" borderId="12" xfId="0" applyNumberFormat="1" applyFont="1" applyBorder="1" applyAlignment="1">
      <alignment horizontal="center" vertical="center" wrapText="1"/>
      <protection locked="0"/>
    </xf>
    <xf numFmtId="49" fontId="4" fillId="0" borderId="12" xfId="0" applyNumberFormat="1" applyFont="1" applyBorder="1" applyAlignment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  <protection locked="0"/>
    </xf>
    <xf numFmtId="0" fontId="1" fillId="0" borderId="0" xfId="0" applyFont="1" applyProtection="1">
      <alignment vertical="top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3" fontId="1" fillId="0" borderId="7" xfId="0" applyNumberFormat="1" applyFont="1" applyBorder="1" applyAlignment="1" applyProtection="1">
      <alignment horizontal="center" vertical="center"/>
    </xf>
    <xf numFmtId="0" fontId="1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4" fillId="0" borderId="0" xfId="0" applyFont="1" applyAlignment="1">
      <protection locked="0"/>
    </xf>
    <xf numFmtId="0" fontId="4" fillId="0" borderId="2" xfId="0" applyFont="1" applyBorder="1" applyAlignment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3" fontId="1" fillId="0" borderId="7" xfId="0" applyNumberFormat="1" applyFont="1" applyBorder="1" applyAlignment="1">
      <alignment horizontal="center" vertical="center"/>
      <protection locked="0"/>
    </xf>
    <xf numFmtId="0" fontId="1" fillId="0" borderId="0" xfId="0" applyFont="1" applyAlignment="1" applyProtection="1">
      <alignment horizontal="center" wrapText="1"/>
    </xf>
    <xf numFmtId="0" fontId="3" fillId="0" borderId="0" xfId="0" applyFont="1" applyAlignment="1" applyProtection="1"/>
    <xf numFmtId="0" fontId="9" fillId="0" borderId="0" xfId="0" applyFont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>
      <alignment horizontal="center" vertical="center"/>
      <protection locked="0"/>
    </xf>
    <xf numFmtId="49" fontId="5" fillId="0" borderId="7" xfId="50" applyNumberFormat="1" applyFont="1" applyBorder="1" applyAlignment="1" applyProtection="1">
      <alignment horizontal="left" vertical="center" wrapText="1" indent="2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vertical="center"/>
    </xf>
    <xf numFmtId="0" fontId="3" fillId="0" borderId="7" xfId="0" applyFont="1" applyBorder="1" applyAlignment="1">
      <alignment horizontal="left" vertical="center"/>
      <protection locked="0"/>
    </xf>
    <xf numFmtId="176" fontId="5" fillId="0" borderId="7" xfId="51" applyNumberFormat="1" applyFont="1" applyBorder="1" applyProtection="1">
      <alignment horizontal="right" vertical="center"/>
      <protection locked="0"/>
    </xf>
    <xf numFmtId="0" fontId="3" fillId="0" borderId="7" xfId="0" applyFont="1" applyBorder="1" applyAlignment="1">
      <alignment vertical="center"/>
      <protection locked="0"/>
    </xf>
    <xf numFmtId="0" fontId="3" fillId="0" borderId="7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/>
      <protection locked="0"/>
    </xf>
    <xf numFmtId="176" fontId="13" fillId="0" borderId="7" xfId="0" applyNumberFormat="1" applyFont="1" applyBorder="1" applyAlignment="1">
      <alignment horizontal="right" vertical="center"/>
      <protection locked="0"/>
    </xf>
    <xf numFmtId="0" fontId="1" fillId="0" borderId="0" xfId="0" applyFont="1" applyAlignment="1">
      <alignment horizontal="left" vertical="center" wrapText="1"/>
      <protection locked="0"/>
    </xf>
    <xf numFmtId="3" fontId="4" fillId="0" borderId="7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>
      <alignment horizontal="right"/>
      <protection locked="0"/>
    </xf>
    <xf numFmtId="0" fontId="1" fillId="0" borderId="1" xfId="0" applyFont="1" applyBorder="1" applyAlignment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 wrapText="1"/>
      <protection locked="0"/>
    </xf>
    <xf numFmtId="0" fontId="1" fillId="0" borderId="12" xfId="0" applyFont="1" applyBorder="1" applyAlignment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6" xfId="0" applyFont="1" applyBorder="1" applyAlignment="1">
      <alignment horizontal="left" vertical="center"/>
      <protection locked="0"/>
    </xf>
    <xf numFmtId="0" fontId="1" fillId="0" borderId="7" xfId="0" applyFont="1" applyBorder="1" applyAlignment="1" applyProtection="1"/>
    <xf numFmtId="0" fontId="12" fillId="0" borderId="6" xfId="0" applyFont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Defaul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Default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showZeros="0" tabSelected="1" topLeftCell="A20" workbookViewId="0">
      <selection activeCell="A1" sqref="A1"/>
    </sheetView>
  </sheetViews>
  <sheetFormatPr defaultColWidth="10.6555555555556" defaultRowHeight="12" customHeight="1" outlineLevelCol="3"/>
  <cols>
    <col min="1" max="1" width="37.1555555555556" customWidth="1"/>
    <col min="2" max="2" width="41.5" customWidth="1"/>
    <col min="3" max="3" width="42.6555555555556" customWidth="1"/>
    <col min="4" max="4" width="39.5" customWidth="1"/>
  </cols>
  <sheetData>
    <row r="1" ht="19.5" customHeight="1" spans="1:4">
      <c r="D1" s="75" t="s">
        <v>0</v>
      </c>
    </row>
    <row r="2" ht="36" customHeight="1" spans="1:4">
      <c r="A2" s="4" t="str">
        <f>"2026"&amp;"年部门财务收支预算总表"</f>
        <v>2026年部门财务收支预算总表</v>
      </c>
      <c r="B2" s="4"/>
      <c r="C2" s="4"/>
      <c r="D2" s="4"/>
    </row>
    <row r="3" ht="24" customHeight="1" spans="1:4">
      <c r="A3" s="137" t="str">
        <f>"单位名称："&amp;"保山市中医医院"</f>
        <v>单位名称：保山市中医医院</v>
      </c>
      <c r="B3" s="137"/>
      <c r="C3" s="148"/>
      <c r="D3" s="149" t="s">
        <v>1</v>
      </c>
    </row>
    <row r="4" ht="19.5" customHeight="1" spans="1:4">
      <c r="A4" s="10" t="s">
        <v>2</v>
      </c>
      <c r="B4" s="12"/>
      <c r="C4" s="10" t="s">
        <v>3</v>
      </c>
      <c r="D4" s="12"/>
    </row>
    <row r="5" ht="19.5" customHeight="1" spans="1:4">
      <c r="A5" s="25" t="s">
        <v>4</v>
      </c>
      <c r="B5" s="25" t="s">
        <v>5</v>
      </c>
      <c r="C5" s="25" t="s">
        <v>6</v>
      </c>
      <c r="D5" s="150" t="s">
        <v>5</v>
      </c>
    </row>
    <row r="6" ht="19.5" customHeight="1" spans="1:4">
      <c r="A6" s="27"/>
      <c r="B6" s="27"/>
      <c r="C6" s="27"/>
      <c r="D6" s="151"/>
    </row>
    <row r="7" ht="20.25" customHeight="1" spans="1:4">
      <c r="A7" s="129" t="s">
        <v>7</v>
      </c>
      <c r="B7" s="20">
        <v>19005700</v>
      </c>
      <c r="C7" s="129" t="s">
        <v>8</v>
      </c>
      <c r="D7" s="20"/>
    </row>
    <row r="8" ht="20.25" customHeight="1" spans="1:4">
      <c r="A8" s="129" t="s">
        <v>9</v>
      </c>
      <c r="B8" s="20"/>
      <c r="C8" s="129" t="s">
        <v>10</v>
      </c>
      <c r="D8" s="20"/>
    </row>
    <row r="9" ht="20.25" customHeight="1" spans="1:4">
      <c r="A9" s="129" t="s">
        <v>11</v>
      </c>
      <c r="B9" s="20"/>
      <c r="C9" s="129" t="s">
        <v>12</v>
      </c>
      <c r="D9" s="20"/>
    </row>
    <row r="10" ht="21.75" customHeight="1" spans="1:4">
      <c r="A10" s="129" t="s">
        <v>13</v>
      </c>
      <c r="B10" s="20"/>
      <c r="C10" s="129" t="s">
        <v>14</v>
      </c>
      <c r="D10" s="20"/>
    </row>
    <row r="11" ht="21.75" customHeight="1" spans="1:4">
      <c r="A11" s="129" t="s">
        <v>15</v>
      </c>
      <c r="B11" s="20">
        <v>167752458.78</v>
      </c>
      <c r="C11" s="126" t="s">
        <v>16</v>
      </c>
      <c r="D11" s="20"/>
    </row>
    <row r="12" ht="21.75" customHeight="1" spans="1:4">
      <c r="A12" s="129" t="s">
        <v>17</v>
      </c>
      <c r="B12" s="20">
        <v>167752458.78</v>
      </c>
      <c r="C12" s="126" t="s">
        <v>18</v>
      </c>
      <c r="D12" s="20"/>
    </row>
    <row r="13" ht="20.25" customHeight="1" spans="1:4">
      <c r="A13" s="129" t="s">
        <v>19</v>
      </c>
      <c r="B13" s="20"/>
      <c r="C13" s="126" t="s">
        <v>20</v>
      </c>
      <c r="D13" s="20"/>
    </row>
    <row r="14" ht="20.25" customHeight="1" spans="1:4">
      <c r="A14" s="129" t="s">
        <v>21</v>
      </c>
      <c r="B14" s="20"/>
      <c r="C14" s="126" t="s">
        <v>22</v>
      </c>
      <c r="D14" s="20">
        <v>6557900</v>
      </c>
    </row>
    <row r="15" ht="20.25" customHeight="1" spans="1:4">
      <c r="A15" s="152" t="s">
        <v>23</v>
      </c>
      <c r="B15" s="20"/>
      <c r="C15" s="126" t="s">
        <v>24</v>
      </c>
      <c r="D15" s="20">
        <v>180377500</v>
      </c>
    </row>
    <row r="16" ht="20.25" customHeight="1" spans="1:4">
      <c r="A16" s="152" t="s">
        <v>25</v>
      </c>
      <c r="B16" s="20"/>
      <c r="C16" s="126" t="s">
        <v>26</v>
      </c>
      <c r="D16" s="20"/>
    </row>
    <row r="17" ht="20.25" customHeight="1" spans="1:4">
      <c r="A17" s="153"/>
      <c r="B17" s="20"/>
      <c r="C17" s="126" t="s">
        <v>27</v>
      </c>
      <c r="D17" s="20"/>
    </row>
    <row r="18" ht="20.25" customHeight="1" spans="1:4">
      <c r="A18" s="154"/>
      <c r="B18" s="20"/>
      <c r="C18" s="126" t="s">
        <v>28</v>
      </c>
      <c r="D18" s="20"/>
    </row>
    <row r="19" ht="20.25" customHeight="1" spans="1:4">
      <c r="A19" s="154"/>
      <c r="B19" s="20"/>
      <c r="C19" s="126" t="s">
        <v>29</v>
      </c>
      <c r="D19" s="20"/>
    </row>
    <row r="20" ht="20.25" customHeight="1" spans="1:4">
      <c r="A20" s="154"/>
      <c r="B20" s="20"/>
      <c r="C20" s="126" t="s">
        <v>30</v>
      </c>
      <c r="D20" s="20"/>
    </row>
    <row r="21" ht="20.25" customHeight="1" spans="1:4">
      <c r="A21" s="154"/>
      <c r="B21" s="20"/>
      <c r="C21" s="126" t="s">
        <v>31</v>
      </c>
      <c r="D21" s="20"/>
    </row>
    <row r="22" ht="20.25" customHeight="1" spans="1:4">
      <c r="A22" s="154"/>
      <c r="B22" s="20"/>
      <c r="C22" s="126" t="s">
        <v>32</v>
      </c>
      <c r="D22" s="20"/>
    </row>
    <row r="23" ht="20.25" customHeight="1" spans="1:4">
      <c r="A23" s="154"/>
      <c r="B23" s="20"/>
      <c r="C23" s="126" t="s">
        <v>33</v>
      </c>
      <c r="D23" s="20"/>
    </row>
    <row r="24" ht="20.25" customHeight="1" spans="1:4">
      <c r="A24" s="154"/>
      <c r="B24" s="20"/>
      <c r="C24" s="126" t="s">
        <v>34</v>
      </c>
      <c r="D24" s="20"/>
    </row>
    <row r="25" ht="20.25" customHeight="1" spans="1:4">
      <c r="A25" s="154"/>
      <c r="B25" s="20"/>
      <c r="C25" s="126" t="s">
        <v>35</v>
      </c>
      <c r="D25" s="20">
        <v>4681400</v>
      </c>
    </row>
    <row r="26" ht="20.25" customHeight="1" spans="1:4">
      <c r="A26" s="154"/>
      <c r="B26" s="20"/>
      <c r="C26" s="126" t="s">
        <v>36</v>
      </c>
      <c r="D26" s="20"/>
    </row>
    <row r="27" ht="20.25" customHeight="1" spans="1:4">
      <c r="A27" s="154"/>
      <c r="B27" s="20"/>
      <c r="C27" s="126" t="s">
        <v>37</v>
      </c>
      <c r="D27" s="20"/>
    </row>
    <row r="28" ht="20.25" customHeight="1" spans="1:4">
      <c r="A28" s="154"/>
      <c r="B28" s="20"/>
      <c r="C28" s="126" t="s">
        <v>38</v>
      </c>
      <c r="D28" s="20"/>
    </row>
    <row r="29" ht="21" customHeight="1" spans="1:4">
      <c r="A29" s="154"/>
      <c r="B29" s="20"/>
      <c r="C29" s="126" t="s">
        <v>39</v>
      </c>
      <c r="D29" s="20"/>
    </row>
    <row r="30" ht="21" customHeight="1" spans="1:4">
      <c r="A30" s="155"/>
      <c r="B30" s="20"/>
      <c r="C30" s="126" t="s">
        <v>40</v>
      </c>
      <c r="D30" s="20"/>
    </row>
    <row r="31" ht="21" customHeight="1" spans="1:4">
      <c r="A31" s="155"/>
      <c r="B31" s="20"/>
      <c r="C31" s="126" t="s">
        <v>41</v>
      </c>
      <c r="D31" s="20"/>
    </row>
    <row r="32" ht="21" customHeight="1" spans="1:4">
      <c r="A32" s="155"/>
      <c r="B32" s="20"/>
      <c r="C32" s="126" t="s">
        <v>42</v>
      </c>
      <c r="D32" s="20"/>
    </row>
    <row r="33" ht="21" customHeight="1" spans="1:4">
      <c r="A33" s="155"/>
      <c r="B33" s="20"/>
      <c r="C33" s="126" t="s">
        <v>43</v>
      </c>
      <c r="D33" s="20"/>
    </row>
    <row r="34" ht="21" customHeight="1" spans="1:4">
      <c r="A34" s="155"/>
      <c r="B34" s="20"/>
      <c r="C34" s="126" t="s">
        <v>44</v>
      </c>
      <c r="D34" s="20"/>
    </row>
    <row r="35" ht="20.25" customHeight="1" spans="1:4">
      <c r="A35" s="155" t="s">
        <v>45</v>
      </c>
      <c r="B35" s="134">
        <v>186758158.78</v>
      </c>
      <c r="C35" s="132" t="s">
        <v>46</v>
      </c>
      <c r="D35" s="134">
        <v>191616800</v>
      </c>
    </row>
    <row r="36" ht="20.25" customHeight="1" spans="1:4">
      <c r="A36" s="152" t="s">
        <v>47</v>
      </c>
      <c r="B36" s="20">
        <v>4858641.22</v>
      </c>
      <c r="C36" s="129" t="s">
        <v>48</v>
      </c>
      <c r="D36" s="20">
        <v>0</v>
      </c>
    </row>
    <row r="37" ht="20.25" customHeight="1" spans="1:4">
      <c r="A37" s="152" t="s">
        <v>49</v>
      </c>
      <c r="B37" s="20"/>
      <c r="C37" s="129" t="s">
        <v>49</v>
      </c>
      <c r="D37" s="20"/>
    </row>
    <row r="38" ht="20.25" customHeight="1" spans="1:4">
      <c r="A38" s="152" t="s">
        <v>50</v>
      </c>
      <c r="B38" s="20">
        <v>4858641.22</v>
      </c>
      <c r="C38" s="129" t="s">
        <v>50</v>
      </c>
      <c r="D38" s="20">
        <v>0</v>
      </c>
    </row>
    <row r="39" ht="20.25" customHeight="1" spans="1:4">
      <c r="A39" s="156" t="s">
        <v>51</v>
      </c>
      <c r="B39" s="134">
        <v>191616800</v>
      </c>
      <c r="C39" s="132" t="s">
        <v>52</v>
      </c>
      <c r="D39" s="134">
        <f>D35+D36</f>
        <v>191616800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" right="0.3" top="0.41" bottom="0.41" header="0.25" footer="0.25"/>
  <pageSetup paperSize="9" scale="83" orientation="landscape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C14" sqref="C14"/>
    </sheetView>
  </sheetViews>
  <sheetFormatPr defaultColWidth="10.6555555555556" defaultRowHeight="14.25" customHeight="1" outlineLevelCol="5"/>
  <cols>
    <col min="1" max="1" width="42.8222222222222" customWidth="1"/>
    <col min="2" max="2" width="19.6555555555556" customWidth="1"/>
    <col min="3" max="3" width="40.9777777777778" customWidth="1"/>
    <col min="4" max="6" width="33.3333333333333" customWidth="1"/>
  </cols>
  <sheetData>
    <row r="1" ht="15.75" customHeight="1" spans="1:6">
      <c r="A1" s="83">
        <v>1</v>
      </c>
      <c r="B1" s="84">
        <v>0</v>
      </c>
      <c r="C1" s="83">
        <v>1</v>
      </c>
      <c r="D1" s="85"/>
      <c r="E1" s="85"/>
      <c r="F1" s="75" t="s">
        <v>498</v>
      </c>
    </row>
    <row r="2" ht="36.75" customHeight="1" spans="1:6">
      <c r="A2" s="86" t="str">
        <f>"2026"&amp;"年政府性基金预算支出预算表"</f>
        <v>2026年政府性基金预算支出预算表</v>
      </c>
      <c r="B2" s="86" t="s">
        <v>499</v>
      </c>
      <c r="C2" s="86"/>
      <c r="D2" s="86"/>
      <c r="E2" s="86"/>
      <c r="F2" s="86"/>
    </row>
    <row r="3" ht="13.5" customHeight="1" spans="1:6">
      <c r="A3" s="5" t="str">
        <f>"单位名称："&amp;"保山市中医医院"</f>
        <v>单位名称：保山市中医医院</v>
      </c>
      <c r="B3" s="5" t="str">
        <f>"单位名称："&amp;"保山市中医医院"</f>
        <v>单位名称：保山市中医医院</v>
      </c>
      <c r="C3" s="5"/>
      <c r="D3" s="85"/>
      <c r="E3" s="85"/>
      <c r="F3" s="75" t="s">
        <v>1</v>
      </c>
    </row>
    <row r="4" ht="19.5" customHeight="1" spans="1:6">
      <c r="A4" s="87" t="s">
        <v>189</v>
      </c>
      <c r="B4" s="88" t="s">
        <v>73</v>
      </c>
      <c r="C4" s="89" t="s">
        <v>74</v>
      </c>
      <c r="D4" s="11" t="s">
        <v>500</v>
      </c>
      <c r="E4" s="11"/>
      <c r="F4" s="12"/>
    </row>
    <row r="5" ht="18.75" customHeight="1" spans="1:6">
      <c r="A5" s="90"/>
      <c r="B5" s="91"/>
      <c r="C5" s="77"/>
      <c r="D5" s="76" t="s">
        <v>56</v>
      </c>
      <c r="E5" s="76" t="s">
        <v>75</v>
      </c>
      <c r="F5" s="76" t="s">
        <v>76</v>
      </c>
    </row>
    <row r="6" ht="18.75" customHeight="1" spans="1:6">
      <c r="A6" s="90">
        <v>1</v>
      </c>
      <c r="B6" s="92" t="s">
        <v>174</v>
      </c>
      <c r="C6" s="77">
        <v>3</v>
      </c>
      <c r="D6" s="76">
        <v>4</v>
      </c>
      <c r="E6" s="76">
        <v>5</v>
      </c>
      <c r="F6" s="76">
        <v>6</v>
      </c>
    </row>
    <row r="7" ht="21" customHeight="1" spans="1:6">
      <c r="A7" s="19"/>
      <c r="B7" s="19"/>
      <c r="C7" s="19"/>
      <c r="D7" s="20"/>
      <c r="E7" s="20"/>
      <c r="F7" s="20"/>
    </row>
    <row r="8" ht="21" customHeight="1" spans="1:6">
      <c r="A8" s="19"/>
      <c r="B8" s="19"/>
      <c r="C8" s="19"/>
      <c r="D8" s="20"/>
      <c r="E8" s="20"/>
      <c r="F8" s="20"/>
    </row>
    <row r="9" ht="18.75" customHeight="1" spans="1:6">
      <c r="A9" s="93" t="s">
        <v>130</v>
      </c>
      <c r="B9" s="94" t="s">
        <v>130</v>
      </c>
      <c r="C9" s="95" t="s">
        <v>130</v>
      </c>
      <c r="D9" s="20"/>
      <c r="E9" s="20"/>
      <c r="F9" s="20"/>
    </row>
    <row r="10" customHeight="1" spans="1:6">
      <c r="A10" t="s">
        <v>501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" right="0.3" top="0.46" bottom="0.46" header="0.4" footer="0.4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62"/>
  <sheetViews>
    <sheetView showZeros="0" topLeftCell="A33" workbookViewId="0">
      <selection activeCell="A1" sqref="A1"/>
    </sheetView>
  </sheetViews>
  <sheetFormatPr defaultColWidth="10.6555555555556" defaultRowHeight="14.25" customHeight="1"/>
  <cols>
    <col min="1" max="1" width="45.6555555555556" customWidth="1"/>
    <col min="2" max="2" width="25.3333333333333" customWidth="1"/>
    <col min="3" max="3" width="41.1555555555556" customWidth="1"/>
    <col min="4" max="4" width="9" customWidth="1"/>
    <col min="5" max="5" width="12" customWidth="1"/>
    <col min="6" max="17" width="19.33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43"/>
      <c r="P1" s="43"/>
      <c r="Q1" s="35" t="s">
        <v>502</v>
      </c>
    </row>
    <row r="2" ht="35.25" customHeight="1" spans="1:17">
      <c r="A2" s="36" t="str">
        <f>"2026"&amp;"年部门政府采购预算表"</f>
        <v>2026年部门政府采购预算表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18.75" customHeight="1" spans="1:17">
      <c r="A3" s="37" t="str">
        <f>"单位名称："&amp;"保山市中医医院"</f>
        <v>单位名称：保山市中医医院</v>
      </c>
      <c r="B3" s="37"/>
      <c r="C3" s="37"/>
      <c r="D3" s="37"/>
      <c r="E3" s="37"/>
      <c r="F3" s="37"/>
      <c r="G3" s="6"/>
      <c r="H3" s="6"/>
      <c r="I3" s="6"/>
      <c r="J3" s="6"/>
      <c r="O3" s="61"/>
      <c r="P3" s="61"/>
      <c r="Q3" s="75" t="s">
        <v>180</v>
      </c>
    </row>
    <row r="4" ht="15.75" customHeight="1" spans="1:17">
      <c r="A4" s="9" t="s">
        <v>503</v>
      </c>
      <c r="B4" s="64" t="s">
        <v>504</v>
      </c>
      <c r="C4" s="64" t="s">
        <v>505</v>
      </c>
      <c r="D4" s="64" t="s">
        <v>506</v>
      </c>
      <c r="E4" s="64" t="s">
        <v>507</v>
      </c>
      <c r="F4" s="64" t="s">
        <v>508</v>
      </c>
      <c r="G4" s="40" t="s">
        <v>196</v>
      </c>
      <c r="H4" s="40"/>
      <c r="I4" s="40"/>
      <c r="J4" s="40"/>
      <c r="K4" s="40"/>
      <c r="L4" s="40"/>
      <c r="M4" s="40"/>
      <c r="N4" s="40"/>
      <c r="O4" s="40"/>
      <c r="P4" s="40"/>
      <c r="Q4" s="41"/>
    </row>
    <row r="5" ht="17.25" customHeight="1" spans="1:17">
      <c r="A5" s="14"/>
      <c r="B5" s="66"/>
      <c r="C5" s="66"/>
      <c r="D5" s="66"/>
      <c r="E5" s="66"/>
      <c r="F5" s="66"/>
      <c r="G5" s="66" t="s">
        <v>56</v>
      </c>
      <c r="H5" s="66" t="s">
        <v>59</v>
      </c>
      <c r="I5" s="66" t="s">
        <v>509</v>
      </c>
      <c r="J5" s="66" t="s">
        <v>510</v>
      </c>
      <c r="K5" s="67" t="s">
        <v>511</v>
      </c>
      <c r="L5" s="68" t="s">
        <v>78</v>
      </c>
      <c r="M5" s="68"/>
      <c r="N5" s="68"/>
      <c r="O5" s="68"/>
      <c r="P5" s="68"/>
      <c r="Q5" s="69"/>
    </row>
    <row r="6" ht="54" customHeight="1" spans="1:17">
      <c r="A6" s="16"/>
      <c r="B6" s="69"/>
      <c r="C6" s="69"/>
      <c r="D6" s="69"/>
      <c r="E6" s="69"/>
      <c r="F6" s="69"/>
      <c r="G6" s="69"/>
      <c r="H6" s="69" t="s">
        <v>58</v>
      </c>
      <c r="I6" s="69"/>
      <c r="J6" s="69"/>
      <c r="K6" s="70"/>
      <c r="L6" s="69" t="s">
        <v>58</v>
      </c>
      <c r="M6" s="69" t="s">
        <v>65</v>
      </c>
      <c r="N6" s="69" t="s">
        <v>204</v>
      </c>
      <c r="O6" s="71" t="s">
        <v>67</v>
      </c>
      <c r="P6" s="70" t="s">
        <v>68</v>
      </c>
      <c r="Q6" s="69" t="s">
        <v>69</v>
      </c>
    </row>
    <row r="7" ht="19.5" customHeight="1" spans="1:17">
      <c r="A7" s="27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</row>
    <row r="8" ht="21" customHeight="1" spans="1:17">
      <c r="A8" s="19" t="s">
        <v>71</v>
      </c>
      <c r="B8" s="78"/>
      <c r="C8" s="78"/>
      <c r="D8" s="78"/>
      <c r="E8" s="79">
        <v>189</v>
      </c>
      <c r="F8" s="20">
        <v>8602300</v>
      </c>
      <c r="G8" s="20">
        <v>26354100</v>
      </c>
      <c r="H8" s="20"/>
      <c r="I8" s="20"/>
      <c r="J8" s="20"/>
      <c r="K8" s="20"/>
      <c r="L8" s="20">
        <v>26354100</v>
      </c>
      <c r="M8" s="20">
        <v>26354100</v>
      </c>
      <c r="N8" s="20"/>
      <c r="O8" s="20"/>
      <c r="P8" s="20"/>
      <c r="Q8" s="20"/>
    </row>
    <row r="9" ht="21" customHeight="1" spans="1:17">
      <c r="A9" s="80" t="s">
        <v>297</v>
      </c>
      <c r="B9" s="19" t="s">
        <v>512</v>
      </c>
      <c r="C9" s="19" t="s">
        <v>513</v>
      </c>
      <c r="D9" s="21" t="s">
        <v>514</v>
      </c>
      <c r="E9" s="81">
        <v>1</v>
      </c>
      <c r="F9" s="20">
        <v>600000</v>
      </c>
      <c r="G9" s="20">
        <v>600000</v>
      </c>
      <c r="H9" s="20"/>
      <c r="I9" s="20"/>
      <c r="J9" s="20"/>
      <c r="K9" s="20"/>
      <c r="L9" s="20">
        <v>600000</v>
      </c>
      <c r="M9" s="20">
        <v>600000</v>
      </c>
      <c r="N9" s="20"/>
      <c r="O9" s="20"/>
      <c r="P9" s="20"/>
      <c r="Q9" s="20"/>
    </row>
    <row r="10" ht="21" customHeight="1" spans="1:17">
      <c r="A10" s="80" t="s">
        <v>297</v>
      </c>
      <c r="B10" s="19" t="s">
        <v>515</v>
      </c>
      <c r="C10" s="19" t="s">
        <v>513</v>
      </c>
      <c r="D10" s="21" t="s">
        <v>514</v>
      </c>
      <c r="E10" s="81">
        <v>2</v>
      </c>
      <c r="F10" s="20">
        <v>280000</v>
      </c>
      <c r="G10" s="20">
        <v>280000</v>
      </c>
      <c r="H10" s="20"/>
      <c r="I10" s="20"/>
      <c r="J10" s="20"/>
      <c r="K10" s="20"/>
      <c r="L10" s="20">
        <v>280000</v>
      </c>
      <c r="M10" s="20">
        <v>280000</v>
      </c>
      <c r="N10" s="20"/>
      <c r="O10" s="20"/>
      <c r="P10" s="20"/>
      <c r="Q10" s="20"/>
    </row>
    <row r="11" ht="21" customHeight="1" spans="1:17">
      <c r="A11" s="80" t="s">
        <v>297</v>
      </c>
      <c r="B11" s="19" t="s">
        <v>516</v>
      </c>
      <c r="C11" s="19" t="s">
        <v>517</v>
      </c>
      <c r="D11" s="21" t="s">
        <v>518</v>
      </c>
      <c r="E11" s="81">
        <v>20</v>
      </c>
      <c r="F11" s="20">
        <v>90000</v>
      </c>
      <c r="G11" s="20">
        <v>90000</v>
      </c>
      <c r="H11" s="20"/>
      <c r="I11" s="20"/>
      <c r="J11" s="20"/>
      <c r="K11" s="20"/>
      <c r="L11" s="20">
        <v>90000</v>
      </c>
      <c r="M11" s="20">
        <v>90000</v>
      </c>
      <c r="N11" s="20"/>
      <c r="O11" s="20"/>
      <c r="P11" s="20"/>
      <c r="Q11" s="20"/>
    </row>
    <row r="12" ht="21" customHeight="1" spans="1:17">
      <c r="A12" s="80" t="s">
        <v>297</v>
      </c>
      <c r="B12" s="19" t="s">
        <v>519</v>
      </c>
      <c r="C12" s="19" t="s">
        <v>520</v>
      </c>
      <c r="D12" s="21" t="s">
        <v>514</v>
      </c>
      <c r="E12" s="81">
        <v>2</v>
      </c>
      <c r="F12" s="20">
        <v>10000</v>
      </c>
      <c r="G12" s="20">
        <v>10000</v>
      </c>
      <c r="H12" s="20"/>
      <c r="I12" s="20"/>
      <c r="J12" s="20"/>
      <c r="K12" s="20"/>
      <c r="L12" s="20">
        <v>10000</v>
      </c>
      <c r="M12" s="20">
        <v>10000</v>
      </c>
      <c r="N12" s="20"/>
      <c r="O12" s="20"/>
      <c r="P12" s="20"/>
      <c r="Q12" s="20"/>
    </row>
    <row r="13" ht="21" customHeight="1" spans="1:17">
      <c r="A13" s="80" t="s">
        <v>297</v>
      </c>
      <c r="B13" s="19" t="s">
        <v>521</v>
      </c>
      <c r="C13" s="19" t="s">
        <v>522</v>
      </c>
      <c r="D13" s="21" t="s">
        <v>518</v>
      </c>
      <c r="E13" s="81">
        <v>3</v>
      </c>
      <c r="F13" s="20">
        <v>12600</v>
      </c>
      <c r="G13" s="20">
        <v>12600</v>
      </c>
      <c r="H13" s="20"/>
      <c r="I13" s="20"/>
      <c r="J13" s="20"/>
      <c r="K13" s="20"/>
      <c r="L13" s="20">
        <v>12600</v>
      </c>
      <c r="M13" s="20">
        <v>12600</v>
      </c>
      <c r="N13" s="20"/>
      <c r="O13" s="20"/>
      <c r="P13" s="20"/>
      <c r="Q13" s="20"/>
    </row>
    <row r="14" ht="21" customHeight="1" spans="1:17">
      <c r="A14" s="80" t="s">
        <v>297</v>
      </c>
      <c r="B14" s="19" t="s">
        <v>523</v>
      </c>
      <c r="C14" s="19" t="s">
        <v>524</v>
      </c>
      <c r="D14" s="21" t="s">
        <v>514</v>
      </c>
      <c r="E14" s="81">
        <v>4</v>
      </c>
      <c r="F14" s="20">
        <v>8000</v>
      </c>
      <c r="G14" s="20">
        <v>8000</v>
      </c>
      <c r="H14" s="20"/>
      <c r="I14" s="20"/>
      <c r="J14" s="20"/>
      <c r="K14" s="20"/>
      <c r="L14" s="20">
        <v>8000</v>
      </c>
      <c r="M14" s="20">
        <v>8000</v>
      </c>
      <c r="N14" s="20"/>
      <c r="O14" s="20"/>
      <c r="P14" s="20"/>
      <c r="Q14" s="20"/>
    </row>
    <row r="15" ht="21" customHeight="1" spans="1:17">
      <c r="A15" s="80" t="s">
        <v>297</v>
      </c>
      <c r="B15" s="19" t="s">
        <v>525</v>
      </c>
      <c r="C15" s="19" t="s">
        <v>526</v>
      </c>
      <c r="D15" s="21" t="s">
        <v>514</v>
      </c>
      <c r="E15" s="81">
        <v>10</v>
      </c>
      <c r="F15" s="20">
        <v>15000</v>
      </c>
      <c r="G15" s="20">
        <v>15000</v>
      </c>
      <c r="H15" s="20"/>
      <c r="I15" s="20"/>
      <c r="J15" s="20"/>
      <c r="K15" s="20"/>
      <c r="L15" s="20">
        <v>15000</v>
      </c>
      <c r="M15" s="20">
        <v>15000</v>
      </c>
      <c r="N15" s="20"/>
      <c r="O15" s="20"/>
      <c r="P15" s="20"/>
      <c r="Q15" s="20"/>
    </row>
    <row r="16" ht="21" customHeight="1" spans="1:17">
      <c r="A16" s="80" t="s">
        <v>297</v>
      </c>
      <c r="B16" s="19" t="s">
        <v>527</v>
      </c>
      <c r="C16" s="19" t="s">
        <v>528</v>
      </c>
      <c r="D16" s="21" t="s">
        <v>514</v>
      </c>
      <c r="E16" s="81">
        <v>3</v>
      </c>
      <c r="F16" s="20">
        <v>10500</v>
      </c>
      <c r="G16" s="20">
        <v>10500</v>
      </c>
      <c r="H16" s="20"/>
      <c r="I16" s="20"/>
      <c r="J16" s="20"/>
      <c r="K16" s="20"/>
      <c r="L16" s="20">
        <v>10500</v>
      </c>
      <c r="M16" s="20">
        <v>10500</v>
      </c>
      <c r="N16" s="20"/>
      <c r="O16" s="20"/>
      <c r="P16" s="20"/>
      <c r="Q16" s="20"/>
    </row>
    <row r="17" ht="21" customHeight="1" spans="1:17">
      <c r="A17" s="80" t="s">
        <v>297</v>
      </c>
      <c r="B17" s="19" t="s">
        <v>529</v>
      </c>
      <c r="C17" s="19" t="s">
        <v>530</v>
      </c>
      <c r="D17" s="21" t="s">
        <v>514</v>
      </c>
      <c r="E17" s="81">
        <v>2</v>
      </c>
      <c r="F17" s="20">
        <v>3400</v>
      </c>
      <c r="G17" s="20">
        <v>3400</v>
      </c>
      <c r="H17" s="20"/>
      <c r="I17" s="20"/>
      <c r="J17" s="20"/>
      <c r="K17" s="20"/>
      <c r="L17" s="20">
        <v>3400</v>
      </c>
      <c r="M17" s="20">
        <v>3400</v>
      </c>
      <c r="N17" s="20"/>
      <c r="O17" s="20"/>
      <c r="P17" s="20"/>
      <c r="Q17" s="20"/>
    </row>
    <row r="18" ht="21" customHeight="1" spans="1:17">
      <c r="A18" s="80" t="s">
        <v>297</v>
      </c>
      <c r="B18" s="19" t="s">
        <v>531</v>
      </c>
      <c r="C18" s="19" t="s">
        <v>532</v>
      </c>
      <c r="D18" s="21" t="s">
        <v>514</v>
      </c>
      <c r="E18" s="81">
        <v>25</v>
      </c>
      <c r="F18" s="20">
        <v>45000</v>
      </c>
      <c r="G18" s="20">
        <v>45000</v>
      </c>
      <c r="H18" s="20"/>
      <c r="I18" s="20"/>
      <c r="J18" s="20"/>
      <c r="K18" s="20"/>
      <c r="L18" s="20">
        <v>45000</v>
      </c>
      <c r="M18" s="20">
        <v>45000</v>
      </c>
      <c r="N18" s="20"/>
      <c r="O18" s="20"/>
      <c r="P18" s="20"/>
      <c r="Q18" s="20"/>
    </row>
    <row r="19" ht="21" customHeight="1" spans="1:17">
      <c r="A19" s="80" t="s">
        <v>297</v>
      </c>
      <c r="B19" s="19" t="s">
        <v>533</v>
      </c>
      <c r="C19" s="19" t="s">
        <v>534</v>
      </c>
      <c r="D19" s="21" t="s">
        <v>514</v>
      </c>
      <c r="E19" s="81">
        <v>15</v>
      </c>
      <c r="F19" s="20">
        <v>16500</v>
      </c>
      <c r="G19" s="20">
        <v>16500</v>
      </c>
      <c r="H19" s="20"/>
      <c r="I19" s="20"/>
      <c r="J19" s="20"/>
      <c r="K19" s="20"/>
      <c r="L19" s="20">
        <v>16500</v>
      </c>
      <c r="M19" s="20">
        <v>16500</v>
      </c>
      <c r="N19" s="20"/>
      <c r="O19" s="20"/>
      <c r="P19" s="20"/>
      <c r="Q19" s="20"/>
    </row>
    <row r="20" ht="21" customHeight="1" spans="1:17">
      <c r="A20" s="80" t="s">
        <v>297</v>
      </c>
      <c r="B20" s="19" t="s">
        <v>535</v>
      </c>
      <c r="C20" s="19" t="s">
        <v>536</v>
      </c>
      <c r="D20" s="21" t="s">
        <v>537</v>
      </c>
      <c r="E20" s="81">
        <v>1</v>
      </c>
      <c r="F20" s="20">
        <v>40000</v>
      </c>
      <c r="G20" s="20">
        <v>40000</v>
      </c>
      <c r="H20" s="20"/>
      <c r="I20" s="20"/>
      <c r="J20" s="20"/>
      <c r="K20" s="20"/>
      <c r="L20" s="20">
        <v>40000</v>
      </c>
      <c r="M20" s="20">
        <v>40000</v>
      </c>
      <c r="N20" s="20"/>
      <c r="O20" s="20"/>
      <c r="P20" s="20"/>
      <c r="Q20" s="20"/>
    </row>
    <row r="21" ht="21" customHeight="1" spans="1:17">
      <c r="A21" s="80" t="s">
        <v>297</v>
      </c>
      <c r="B21" s="19" t="s">
        <v>538</v>
      </c>
      <c r="C21" s="19" t="s">
        <v>539</v>
      </c>
      <c r="D21" s="21" t="s">
        <v>514</v>
      </c>
      <c r="E21" s="81">
        <v>1</v>
      </c>
      <c r="F21" s="20"/>
      <c r="G21" s="20">
        <v>100000</v>
      </c>
      <c r="H21" s="20"/>
      <c r="I21" s="20"/>
      <c r="J21" s="20"/>
      <c r="K21" s="20"/>
      <c r="L21" s="20">
        <v>100000</v>
      </c>
      <c r="M21" s="20">
        <v>100000</v>
      </c>
      <c r="N21" s="20"/>
      <c r="O21" s="20"/>
      <c r="P21" s="20"/>
      <c r="Q21" s="20"/>
    </row>
    <row r="22" ht="21" customHeight="1" spans="1:17">
      <c r="A22" s="80" t="s">
        <v>297</v>
      </c>
      <c r="B22" s="19" t="s">
        <v>540</v>
      </c>
      <c r="C22" s="19" t="s">
        <v>541</v>
      </c>
      <c r="D22" s="21" t="s">
        <v>377</v>
      </c>
      <c r="E22" s="81">
        <v>1</v>
      </c>
      <c r="F22" s="20"/>
      <c r="G22" s="20">
        <v>180000</v>
      </c>
      <c r="H22" s="20"/>
      <c r="I22" s="20"/>
      <c r="J22" s="20"/>
      <c r="K22" s="20"/>
      <c r="L22" s="20">
        <v>180000</v>
      </c>
      <c r="M22" s="20">
        <v>180000</v>
      </c>
      <c r="N22" s="20"/>
      <c r="O22" s="20"/>
      <c r="P22" s="20"/>
      <c r="Q22" s="20"/>
    </row>
    <row r="23" ht="21" customHeight="1" spans="1:17">
      <c r="A23" s="80" t="s">
        <v>297</v>
      </c>
      <c r="B23" s="19" t="s">
        <v>542</v>
      </c>
      <c r="C23" s="19" t="s">
        <v>543</v>
      </c>
      <c r="D23" s="21" t="s">
        <v>514</v>
      </c>
      <c r="E23" s="81">
        <v>1</v>
      </c>
      <c r="F23" s="20"/>
      <c r="G23" s="20">
        <v>55000</v>
      </c>
      <c r="H23" s="20"/>
      <c r="I23" s="20"/>
      <c r="J23" s="20"/>
      <c r="K23" s="20"/>
      <c r="L23" s="20">
        <v>55000</v>
      </c>
      <c r="M23" s="20">
        <v>55000</v>
      </c>
      <c r="N23" s="20"/>
      <c r="O23" s="20"/>
      <c r="P23" s="20"/>
      <c r="Q23" s="20"/>
    </row>
    <row r="24" ht="21" customHeight="1" spans="1:17">
      <c r="A24" s="80" t="s">
        <v>297</v>
      </c>
      <c r="B24" s="19" t="s">
        <v>544</v>
      </c>
      <c r="C24" s="19" t="s">
        <v>545</v>
      </c>
      <c r="D24" s="21" t="s">
        <v>514</v>
      </c>
      <c r="E24" s="81">
        <v>2</v>
      </c>
      <c r="F24" s="20"/>
      <c r="G24" s="20">
        <v>56000</v>
      </c>
      <c r="H24" s="20"/>
      <c r="I24" s="20"/>
      <c r="J24" s="20"/>
      <c r="K24" s="20"/>
      <c r="L24" s="20">
        <v>56000</v>
      </c>
      <c r="M24" s="20">
        <v>56000</v>
      </c>
      <c r="N24" s="20"/>
      <c r="O24" s="20"/>
      <c r="P24" s="20"/>
      <c r="Q24" s="20"/>
    </row>
    <row r="25" ht="21" customHeight="1" spans="1:17">
      <c r="A25" s="80" t="s">
        <v>297</v>
      </c>
      <c r="B25" s="19" t="s">
        <v>546</v>
      </c>
      <c r="C25" s="19" t="s">
        <v>545</v>
      </c>
      <c r="D25" s="21" t="s">
        <v>514</v>
      </c>
      <c r="E25" s="81">
        <v>2</v>
      </c>
      <c r="F25" s="20"/>
      <c r="G25" s="20">
        <v>16000</v>
      </c>
      <c r="H25" s="20"/>
      <c r="I25" s="20"/>
      <c r="J25" s="20"/>
      <c r="K25" s="20"/>
      <c r="L25" s="20">
        <v>16000</v>
      </c>
      <c r="M25" s="20">
        <v>16000</v>
      </c>
      <c r="N25" s="20"/>
      <c r="O25" s="20"/>
      <c r="P25" s="20"/>
      <c r="Q25" s="20"/>
    </row>
    <row r="26" ht="21" customHeight="1" spans="1:17">
      <c r="A26" s="80" t="s">
        <v>297</v>
      </c>
      <c r="B26" s="19" t="s">
        <v>547</v>
      </c>
      <c r="C26" s="19" t="s">
        <v>548</v>
      </c>
      <c r="D26" s="21" t="s">
        <v>514</v>
      </c>
      <c r="E26" s="81">
        <v>1</v>
      </c>
      <c r="F26" s="20"/>
      <c r="G26" s="20">
        <v>50000</v>
      </c>
      <c r="H26" s="20"/>
      <c r="I26" s="20"/>
      <c r="J26" s="20"/>
      <c r="K26" s="20"/>
      <c r="L26" s="20">
        <v>50000</v>
      </c>
      <c r="M26" s="20">
        <v>50000</v>
      </c>
      <c r="N26" s="20"/>
      <c r="O26" s="20"/>
      <c r="P26" s="20"/>
      <c r="Q26" s="20"/>
    </row>
    <row r="27" ht="21" customHeight="1" spans="1:17">
      <c r="A27" s="80" t="s">
        <v>297</v>
      </c>
      <c r="B27" s="19" t="s">
        <v>549</v>
      </c>
      <c r="C27" s="19" t="s">
        <v>548</v>
      </c>
      <c r="D27" s="21" t="s">
        <v>550</v>
      </c>
      <c r="E27" s="81">
        <v>1</v>
      </c>
      <c r="F27" s="20"/>
      <c r="G27" s="20">
        <v>50000</v>
      </c>
      <c r="H27" s="20"/>
      <c r="I27" s="20"/>
      <c r="J27" s="20"/>
      <c r="K27" s="20"/>
      <c r="L27" s="20">
        <v>50000</v>
      </c>
      <c r="M27" s="20">
        <v>50000</v>
      </c>
      <c r="N27" s="20"/>
      <c r="O27" s="20"/>
      <c r="P27" s="20"/>
      <c r="Q27" s="20"/>
    </row>
    <row r="28" ht="21" customHeight="1" spans="1:17">
      <c r="A28" s="80" t="s">
        <v>297</v>
      </c>
      <c r="B28" s="19" t="s">
        <v>551</v>
      </c>
      <c r="C28" s="19" t="s">
        <v>552</v>
      </c>
      <c r="D28" s="21" t="s">
        <v>514</v>
      </c>
      <c r="E28" s="81">
        <v>1</v>
      </c>
      <c r="F28" s="20"/>
      <c r="G28" s="20">
        <v>50000</v>
      </c>
      <c r="H28" s="20"/>
      <c r="I28" s="20"/>
      <c r="J28" s="20"/>
      <c r="K28" s="20"/>
      <c r="L28" s="20">
        <v>50000</v>
      </c>
      <c r="M28" s="20">
        <v>50000</v>
      </c>
      <c r="N28" s="20"/>
      <c r="O28" s="20"/>
      <c r="P28" s="20"/>
      <c r="Q28" s="20"/>
    </row>
    <row r="29" ht="21" customHeight="1" spans="1:17">
      <c r="A29" s="80" t="s">
        <v>297</v>
      </c>
      <c r="B29" s="19" t="s">
        <v>553</v>
      </c>
      <c r="C29" s="19" t="s">
        <v>554</v>
      </c>
      <c r="D29" s="21" t="s">
        <v>518</v>
      </c>
      <c r="E29" s="81">
        <v>2</v>
      </c>
      <c r="F29" s="20"/>
      <c r="G29" s="20">
        <v>60000</v>
      </c>
      <c r="H29" s="20"/>
      <c r="I29" s="20"/>
      <c r="J29" s="20"/>
      <c r="K29" s="20"/>
      <c r="L29" s="20">
        <v>60000</v>
      </c>
      <c r="M29" s="20">
        <v>60000</v>
      </c>
      <c r="N29" s="20"/>
      <c r="O29" s="20"/>
      <c r="P29" s="20"/>
      <c r="Q29" s="20"/>
    </row>
    <row r="30" ht="21" customHeight="1" spans="1:17">
      <c r="A30" s="80" t="s">
        <v>297</v>
      </c>
      <c r="B30" s="19" t="s">
        <v>555</v>
      </c>
      <c r="C30" s="19" t="s">
        <v>556</v>
      </c>
      <c r="D30" s="21" t="s">
        <v>518</v>
      </c>
      <c r="E30" s="81">
        <v>1</v>
      </c>
      <c r="F30" s="20"/>
      <c r="G30" s="20">
        <v>50000</v>
      </c>
      <c r="H30" s="20"/>
      <c r="I30" s="20"/>
      <c r="J30" s="20"/>
      <c r="K30" s="20"/>
      <c r="L30" s="20">
        <v>50000</v>
      </c>
      <c r="M30" s="20">
        <v>50000</v>
      </c>
      <c r="N30" s="20"/>
      <c r="O30" s="20"/>
      <c r="P30" s="20"/>
      <c r="Q30" s="20"/>
    </row>
    <row r="31" ht="21" customHeight="1" spans="1:17">
      <c r="A31" s="80" t="s">
        <v>297</v>
      </c>
      <c r="B31" s="19" t="s">
        <v>557</v>
      </c>
      <c r="C31" s="19" t="s">
        <v>558</v>
      </c>
      <c r="D31" s="21" t="s">
        <v>514</v>
      </c>
      <c r="E31" s="81">
        <v>2</v>
      </c>
      <c r="F31" s="20"/>
      <c r="G31" s="20">
        <v>40000</v>
      </c>
      <c r="H31" s="20"/>
      <c r="I31" s="20"/>
      <c r="J31" s="20"/>
      <c r="K31" s="20"/>
      <c r="L31" s="20">
        <v>40000</v>
      </c>
      <c r="M31" s="20">
        <v>40000</v>
      </c>
      <c r="N31" s="20"/>
      <c r="O31" s="20"/>
      <c r="P31" s="20"/>
      <c r="Q31" s="20"/>
    </row>
    <row r="32" ht="21" customHeight="1" spans="1:17">
      <c r="A32" s="80" t="s">
        <v>297</v>
      </c>
      <c r="B32" s="19" t="s">
        <v>559</v>
      </c>
      <c r="C32" s="19" t="s">
        <v>560</v>
      </c>
      <c r="D32" s="21" t="s">
        <v>514</v>
      </c>
      <c r="E32" s="81">
        <v>1</v>
      </c>
      <c r="F32" s="20"/>
      <c r="G32" s="20">
        <v>5000</v>
      </c>
      <c r="H32" s="20"/>
      <c r="I32" s="20"/>
      <c r="J32" s="20"/>
      <c r="K32" s="20"/>
      <c r="L32" s="20">
        <v>5000</v>
      </c>
      <c r="M32" s="20">
        <v>5000</v>
      </c>
      <c r="N32" s="20"/>
      <c r="O32" s="20"/>
      <c r="P32" s="20"/>
      <c r="Q32" s="20"/>
    </row>
    <row r="33" ht="21" customHeight="1" spans="1:17">
      <c r="A33" s="80" t="s">
        <v>297</v>
      </c>
      <c r="B33" s="19" t="s">
        <v>561</v>
      </c>
      <c r="C33" s="19" t="s">
        <v>560</v>
      </c>
      <c r="D33" s="21" t="s">
        <v>514</v>
      </c>
      <c r="E33" s="81">
        <v>1</v>
      </c>
      <c r="F33" s="20"/>
      <c r="G33" s="20">
        <v>10000</v>
      </c>
      <c r="H33" s="20"/>
      <c r="I33" s="20"/>
      <c r="J33" s="20"/>
      <c r="K33" s="20"/>
      <c r="L33" s="20">
        <v>10000</v>
      </c>
      <c r="M33" s="20">
        <v>10000</v>
      </c>
      <c r="N33" s="20"/>
      <c r="O33" s="20"/>
      <c r="P33" s="20"/>
      <c r="Q33" s="20"/>
    </row>
    <row r="34" ht="21" customHeight="1" spans="1:17">
      <c r="A34" s="80" t="s">
        <v>297</v>
      </c>
      <c r="B34" s="19" t="s">
        <v>562</v>
      </c>
      <c r="C34" s="19" t="s">
        <v>563</v>
      </c>
      <c r="D34" s="21" t="s">
        <v>514</v>
      </c>
      <c r="E34" s="81">
        <v>10</v>
      </c>
      <c r="F34" s="20"/>
      <c r="G34" s="20">
        <v>145000</v>
      </c>
      <c r="H34" s="20"/>
      <c r="I34" s="20"/>
      <c r="J34" s="20"/>
      <c r="K34" s="20"/>
      <c r="L34" s="20">
        <v>145000</v>
      </c>
      <c r="M34" s="20">
        <v>145000</v>
      </c>
      <c r="N34" s="20"/>
      <c r="O34" s="20"/>
      <c r="P34" s="20"/>
      <c r="Q34" s="20"/>
    </row>
    <row r="35" ht="21" customHeight="1" spans="1:17">
      <c r="A35" s="80" t="s">
        <v>297</v>
      </c>
      <c r="B35" s="19" t="s">
        <v>564</v>
      </c>
      <c r="C35" s="19" t="s">
        <v>565</v>
      </c>
      <c r="D35" s="21" t="s">
        <v>537</v>
      </c>
      <c r="E35" s="81">
        <v>1</v>
      </c>
      <c r="F35" s="20">
        <v>91400</v>
      </c>
      <c r="G35" s="20">
        <v>91400</v>
      </c>
      <c r="H35" s="20"/>
      <c r="I35" s="20"/>
      <c r="J35" s="20"/>
      <c r="K35" s="20"/>
      <c r="L35" s="20">
        <v>91400</v>
      </c>
      <c r="M35" s="20">
        <v>91400</v>
      </c>
      <c r="N35" s="20"/>
      <c r="O35" s="20"/>
      <c r="P35" s="20"/>
      <c r="Q35" s="20"/>
    </row>
    <row r="36" ht="21" customHeight="1" spans="1:17">
      <c r="A36" s="80" t="s">
        <v>297</v>
      </c>
      <c r="B36" s="19" t="s">
        <v>566</v>
      </c>
      <c r="C36" s="19" t="s">
        <v>567</v>
      </c>
      <c r="D36" s="21" t="s">
        <v>537</v>
      </c>
      <c r="E36" s="81">
        <v>1</v>
      </c>
      <c r="F36" s="20">
        <v>8600</v>
      </c>
      <c r="G36" s="20">
        <v>8600</v>
      </c>
      <c r="H36" s="20"/>
      <c r="I36" s="20"/>
      <c r="J36" s="20"/>
      <c r="K36" s="20"/>
      <c r="L36" s="20">
        <v>8600</v>
      </c>
      <c r="M36" s="20">
        <v>8600</v>
      </c>
      <c r="N36" s="20"/>
      <c r="O36" s="20"/>
      <c r="P36" s="20"/>
      <c r="Q36" s="20"/>
    </row>
    <row r="37" ht="21" customHeight="1" spans="1:17">
      <c r="A37" s="80" t="s">
        <v>297</v>
      </c>
      <c r="B37" s="19" t="s">
        <v>568</v>
      </c>
      <c r="C37" s="19" t="s">
        <v>569</v>
      </c>
      <c r="D37" s="21" t="s">
        <v>537</v>
      </c>
      <c r="E37" s="81">
        <v>1</v>
      </c>
      <c r="F37" s="20">
        <v>4000</v>
      </c>
      <c r="G37" s="20">
        <v>4000</v>
      </c>
      <c r="H37" s="20"/>
      <c r="I37" s="20"/>
      <c r="J37" s="20"/>
      <c r="K37" s="20"/>
      <c r="L37" s="20">
        <v>4000</v>
      </c>
      <c r="M37" s="20">
        <v>4000</v>
      </c>
      <c r="N37" s="20"/>
      <c r="O37" s="20"/>
      <c r="P37" s="20"/>
      <c r="Q37" s="20"/>
    </row>
    <row r="38" ht="21" customHeight="1" spans="1:17">
      <c r="A38" s="80" t="s">
        <v>297</v>
      </c>
      <c r="B38" s="19" t="s">
        <v>570</v>
      </c>
      <c r="C38" s="19" t="s">
        <v>571</v>
      </c>
      <c r="D38" s="21" t="s">
        <v>537</v>
      </c>
      <c r="E38" s="81">
        <v>1</v>
      </c>
      <c r="F38" s="20">
        <v>4000</v>
      </c>
      <c r="G38" s="20">
        <v>4000</v>
      </c>
      <c r="H38" s="20"/>
      <c r="I38" s="20"/>
      <c r="J38" s="20"/>
      <c r="K38" s="20"/>
      <c r="L38" s="20">
        <v>4000</v>
      </c>
      <c r="M38" s="20">
        <v>4000</v>
      </c>
      <c r="N38" s="20"/>
      <c r="O38" s="20"/>
      <c r="P38" s="20"/>
      <c r="Q38" s="20"/>
    </row>
    <row r="39" ht="21" customHeight="1" spans="1:17">
      <c r="A39" s="80" t="s">
        <v>297</v>
      </c>
      <c r="B39" s="19" t="s">
        <v>572</v>
      </c>
      <c r="C39" s="19" t="s">
        <v>573</v>
      </c>
      <c r="D39" s="21" t="s">
        <v>537</v>
      </c>
      <c r="E39" s="81">
        <v>1</v>
      </c>
      <c r="F39" s="20">
        <v>30000</v>
      </c>
      <c r="G39" s="20">
        <v>30000</v>
      </c>
      <c r="H39" s="20"/>
      <c r="I39" s="20"/>
      <c r="J39" s="20"/>
      <c r="K39" s="20"/>
      <c r="L39" s="20">
        <v>30000</v>
      </c>
      <c r="M39" s="20">
        <v>30000</v>
      </c>
      <c r="N39" s="20"/>
      <c r="O39" s="20"/>
      <c r="P39" s="20"/>
      <c r="Q39" s="20"/>
    </row>
    <row r="40" ht="21" customHeight="1" spans="1:17">
      <c r="A40" s="80" t="s">
        <v>297</v>
      </c>
      <c r="B40" s="19" t="s">
        <v>574</v>
      </c>
      <c r="C40" s="19" t="s">
        <v>575</v>
      </c>
      <c r="D40" s="21" t="s">
        <v>537</v>
      </c>
      <c r="E40" s="81">
        <v>1</v>
      </c>
      <c r="F40" s="20">
        <v>19500</v>
      </c>
      <c r="G40" s="20">
        <v>19500</v>
      </c>
      <c r="H40" s="20"/>
      <c r="I40" s="20"/>
      <c r="J40" s="20"/>
      <c r="K40" s="20"/>
      <c r="L40" s="20">
        <v>19500</v>
      </c>
      <c r="M40" s="20">
        <v>19500</v>
      </c>
      <c r="N40" s="20"/>
      <c r="O40" s="20"/>
      <c r="P40" s="20"/>
      <c r="Q40" s="20"/>
    </row>
    <row r="41" ht="21" customHeight="1" spans="1:17">
      <c r="A41" s="80" t="s">
        <v>297</v>
      </c>
      <c r="B41" s="19" t="s">
        <v>576</v>
      </c>
      <c r="C41" s="19" t="s">
        <v>577</v>
      </c>
      <c r="D41" s="21" t="s">
        <v>537</v>
      </c>
      <c r="E41" s="81">
        <v>1</v>
      </c>
      <c r="F41" s="20">
        <v>8000</v>
      </c>
      <c r="G41" s="20">
        <v>8000</v>
      </c>
      <c r="H41" s="20"/>
      <c r="I41" s="20"/>
      <c r="J41" s="20"/>
      <c r="K41" s="20"/>
      <c r="L41" s="20">
        <v>8000</v>
      </c>
      <c r="M41" s="20">
        <v>8000</v>
      </c>
      <c r="N41" s="20"/>
      <c r="O41" s="20"/>
      <c r="P41" s="20"/>
      <c r="Q41" s="20"/>
    </row>
    <row r="42" ht="21" customHeight="1" spans="1:17">
      <c r="A42" s="80" t="s">
        <v>297</v>
      </c>
      <c r="B42" s="19" t="s">
        <v>578</v>
      </c>
      <c r="C42" s="19" t="s">
        <v>579</v>
      </c>
      <c r="D42" s="21" t="s">
        <v>537</v>
      </c>
      <c r="E42" s="81">
        <v>1</v>
      </c>
      <c r="F42" s="20">
        <v>20000</v>
      </c>
      <c r="G42" s="20">
        <v>20000</v>
      </c>
      <c r="H42" s="20"/>
      <c r="I42" s="20"/>
      <c r="J42" s="20"/>
      <c r="K42" s="20"/>
      <c r="L42" s="20">
        <v>20000</v>
      </c>
      <c r="M42" s="20">
        <v>20000</v>
      </c>
      <c r="N42" s="20"/>
      <c r="O42" s="20"/>
      <c r="P42" s="20"/>
      <c r="Q42" s="20"/>
    </row>
    <row r="43" ht="21" customHeight="1" spans="1:17">
      <c r="A43" s="80" t="s">
        <v>297</v>
      </c>
      <c r="B43" s="19" t="s">
        <v>580</v>
      </c>
      <c r="C43" s="19" t="s">
        <v>581</v>
      </c>
      <c r="D43" s="21" t="s">
        <v>537</v>
      </c>
      <c r="E43" s="81">
        <v>1</v>
      </c>
      <c r="F43" s="20">
        <v>7500</v>
      </c>
      <c r="G43" s="20">
        <v>7500</v>
      </c>
      <c r="H43" s="20"/>
      <c r="I43" s="20"/>
      <c r="J43" s="20"/>
      <c r="K43" s="20"/>
      <c r="L43" s="20">
        <v>7500</v>
      </c>
      <c r="M43" s="20">
        <v>7500</v>
      </c>
      <c r="N43" s="20"/>
      <c r="O43" s="20"/>
      <c r="P43" s="20"/>
      <c r="Q43" s="20"/>
    </row>
    <row r="44" ht="21" customHeight="1" spans="1:17">
      <c r="A44" s="80" t="s">
        <v>297</v>
      </c>
      <c r="B44" s="19" t="s">
        <v>582</v>
      </c>
      <c r="C44" s="19" t="s">
        <v>583</v>
      </c>
      <c r="D44" s="21" t="s">
        <v>584</v>
      </c>
      <c r="E44" s="81">
        <v>1</v>
      </c>
      <c r="F44" s="20">
        <v>750000</v>
      </c>
      <c r="G44" s="20">
        <v>750000</v>
      </c>
      <c r="H44" s="20"/>
      <c r="I44" s="20"/>
      <c r="J44" s="20"/>
      <c r="K44" s="20"/>
      <c r="L44" s="20">
        <v>750000</v>
      </c>
      <c r="M44" s="20">
        <v>750000</v>
      </c>
      <c r="N44" s="20"/>
      <c r="O44" s="20"/>
      <c r="P44" s="20"/>
      <c r="Q44" s="20"/>
    </row>
    <row r="45" ht="21" customHeight="1" spans="1:17">
      <c r="A45" s="80" t="s">
        <v>297</v>
      </c>
      <c r="B45" s="19" t="s">
        <v>585</v>
      </c>
      <c r="C45" s="19" t="s">
        <v>583</v>
      </c>
      <c r="D45" s="21" t="s">
        <v>584</v>
      </c>
      <c r="E45" s="81">
        <v>1</v>
      </c>
      <c r="F45" s="20">
        <v>1250000</v>
      </c>
      <c r="G45" s="20">
        <v>1250000</v>
      </c>
      <c r="H45" s="20"/>
      <c r="I45" s="20"/>
      <c r="J45" s="20"/>
      <c r="K45" s="20"/>
      <c r="L45" s="20">
        <v>1250000</v>
      </c>
      <c r="M45" s="20">
        <v>1250000</v>
      </c>
      <c r="N45" s="20"/>
      <c r="O45" s="20"/>
      <c r="P45" s="20"/>
      <c r="Q45" s="20"/>
    </row>
    <row r="46" ht="21" customHeight="1" spans="1:17">
      <c r="A46" s="80" t="s">
        <v>297</v>
      </c>
      <c r="B46" s="19" t="s">
        <v>586</v>
      </c>
      <c r="C46" s="19" t="s">
        <v>587</v>
      </c>
      <c r="D46" s="21" t="s">
        <v>584</v>
      </c>
      <c r="E46" s="81">
        <v>1</v>
      </c>
      <c r="F46" s="20">
        <v>1000000</v>
      </c>
      <c r="G46" s="20">
        <v>1000000</v>
      </c>
      <c r="H46" s="20"/>
      <c r="I46" s="20"/>
      <c r="J46" s="20"/>
      <c r="K46" s="20"/>
      <c r="L46" s="20">
        <v>1000000</v>
      </c>
      <c r="M46" s="20">
        <v>1000000</v>
      </c>
      <c r="N46" s="20"/>
      <c r="O46" s="20"/>
      <c r="P46" s="20"/>
      <c r="Q46" s="20"/>
    </row>
    <row r="47" ht="21" customHeight="1" spans="1:17">
      <c r="A47" s="80" t="s">
        <v>240</v>
      </c>
      <c r="B47" s="19" t="s">
        <v>588</v>
      </c>
      <c r="C47" s="19" t="s">
        <v>589</v>
      </c>
      <c r="D47" s="21" t="s">
        <v>584</v>
      </c>
      <c r="E47" s="81">
        <v>1</v>
      </c>
      <c r="F47" s="20">
        <v>20000</v>
      </c>
      <c r="G47" s="20">
        <v>20000</v>
      </c>
      <c r="H47" s="20"/>
      <c r="I47" s="20"/>
      <c r="J47" s="20"/>
      <c r="K47" s="20"/>
      <c r="L47" s="20">
        <v>20000</v>
      </c>
      <c r="M47" s="20">
        <v>20000</v>
      </c>
      <c r="N47" s="20"/>
      <c r="O47" s="20"/>
      <c r="P47" s="20"/>
      <c r="Q47" s="20"/>
    </row>
    <row r="48" ht="21" customHeight="1" spans="1:17">
      <c r="A48" s="80" t="s">
        <v>240</v>
      </c>
      <c r="B48" s="19" t="s">
        <v>590</v>
      </c>
      <c r="C48" s="19" t="s">
        <v>591</v>
      </c>
      <c r="D48" s="21" t="s">
        <v>584</v>
      </c>
      <c r="E48" s="81">
        <v>1</v>
      </c>
      <c r="F48" s="20">
        <v>28300</v>
      </c>
      <c r="G48" s="20">
        <v>28300</v>
      </c>
      <c r="H48" s="20"/>
      <c r="I48" s="20"/>
      <c r="J48" s="20"/>
      <c r="K48" s="20"/>
      <c r="L48" s="20">
        <v>28300</v>
      </c>
      <c r="M48" s="20">
        <v>28300</v>
      </c>
      <c r="N48" s="20"/>
      <c r="O48" s="20"/>
      <c r="P48" s="20"/>
      <c r="Q48" s="20"/>
    </row>
    <row r="49" ht="21" customHeight="1" spans="1:17">
      <c r="A49" s="80" t="s">
        <v>240</v>
      </c>
      <c r="B49" s="19" t="s">
        <v>592</v>
      </c>
      <c r="C49" s="19" t="s">
        <v>593</v>
      </c>
      <c r="D49" s="21" t="s">
        <v>584</v>
      </c>
      <c r="E49" s="81">
        <v>1</v>
      </c>
      <c r="F49" s="20">
        <v>50000</v>
      </c>
      <c r="G49" s="20">
        <v>50000</v>
      </c>
      <c r="H49" s="20"/>
      <c r="I49" s="20"/>
      <c r="J49" s="20"/>
      <c r="K49" s="20"/>
      <c r="L49" s="20">
        <v>50000</v>
      </c>
      <c r="M49" s="20">
        <v>50000</v>
      </c>
      <c r="N49" s="20"/>
      <c r="O49" s="20"/>
      <c r="P49" s="20"/>
      <c r="Q49" s="20"/>
    </row>
    <row r="50" ht="21" customHeight="1" spans="1:17">
      <c r="A50" s="80" t="s">
        <v>251</v>
      </c>
      <c r="B50" s="19" t="s">
        <v>594</v>
      </c>
      <c r="C50" s="19" t="s">
        <v>595</v>
      </c>
      <c r="D50" s="21" t="s">
        <v>537</v>
      </c>
      <c r="E50" s="81">
        <v>1</v>
      </c>
      <c r="F50" s="20">
        <v>130000</v>
      </c>
      <c r="G50" s="20">
        <v>130000</v>
      </c>
      <c r="H50" s="20"/>
      <c r="I50" s="20"/>
      <c r="J50" s="20"/>
      <c r="K50" s="20"/>
      <c r="L50" s="20">
        <v>130000</v>
      </c>
      <c r="M50" s="20">
        <v>130000</v>
      </c>
      <c r="N50" s="20"/>
      <c r="O50" s="20"/>
      <c r="P50" s="20"/>
      <c r="Q50" s="20"/>
    </row>
    <row r="51" ht="21" customHeight="1" spans="1:17">
      <c r="A51" s="80" t="s">
        <v>251</v>
      </c>
      <c r="B51" s="19" t="s">
        <v>596</v>
      </c>
      <c r="C51" s="19" t="s">
        <v>587</v>
      </c>
      <c r="D51" s="21" t="s">
        <v>584</v>
      </c>
      <c r="E51" s="81">
        <v>1</v>
      </c>
      <c r="F51" s="20">
        <v>700000</v>
      </c>
      <c r="G51" s="20">
        <v>700000</v>
      </c>
      <c r="H51" s="20"/>
      <c r="I51" s="20"/>
      <c r="J51" s="20"/>
      <c r="K51" s="20"/>
      <c r="L51" s="20">
        <v>700000</v>
      </c>
      <c r="M51" s="20">
        <v>700000</v>
      </c>
      <c r="N51" s="20"/>
      <c r="O51" s="20"/>
      <c r="P51" s="20"/>
      <c r="Q51" s="20"/>
    </row>
    <row r="52" ht="21" customHeight="1" spans="1:17">
      <c r="A52" s="80" t="s">
        <v>251</v>
      </c>
      <c r="B52" s="19" t="s">
        <v>597</v>
      </c>
      <c r="C52" s="19" t="s">
        <v>598</v>
      </c>
      <c r="D52" s="21" t="s">
        <v>584</v>
      </c>
      <c r="E52" s="81">
        <v>1</v>
      </c>
      <c r="F52" s="20">
        <v>2000000</v>
      </c>
      <c r="G52" s="20">
        <v>2000000</v>
      </c>
      <c r="H52" s="20"/>
      <c r="I52" s="20"/>
      <c r="J52" s="20"/>
      <c r="K52" s="20"/>
      <c r="L52" s="20">
        <v>2000000</v>
      </c>
      <c r="M52" s="20">
        <v>2000000</v>
      </c>
      <c r="N52" s="20"/>
      <c r="O52" s="20"/>
      <c r="P52" s="20"/>
      <c r="Q52" s="20"/>
    </row>
    <row r="53" ht="21" customHeight="1" spans="1:17">
      <c r="A53" s="80" t="s">
        <v>251</v>
      </c>
      <c r="B53" s="19" t="s">
        <v>599</v>
      </c>
      <c r="C53" s="19" t="s">
        <v>600</v>
      </c>
      <c r="D53" s="21" t="s">
        <v>584</v>
      </c>
      <c r="E53" s="81">
        <v>1</v>
      </c>
      <c r="F53" s="20">
        <v>50000</v>
      </c>
      <c r="G53" s="20">
        <v>50000</v>
      </c>
      <c r="H53" s="20"/>
      <c r="I53" s="20"/>
      <c r="J53" s="20"/>
      <c r="K53" s="20"/>
      <c r="L53" s="20">
        <v>50000</v>
      </c>
      <c r="M53" s="20">
        <v>50000</v>
      </c>
      <c r="N53" s="20"/>
      <c r="O53" s="20"/>
      <c r="P53" s="20"/>
      <c r="Q53" s="20"/>
    </row>
    <row r="54" ht="21" customHeight="1" spans="1:17">
      <c r="A54" s="80" t="s">
        <v>251</v>
      </c>
      <c r="B54" s="19" t="s">
        <v>601</v>
      </c>
      <c r="C54" s="19" t="s">
        <v>602</v>
      </c>
      <c r="D54" s="21" t="s">
        <v>603</v>
      </c>
      <c r="E54" s="81">
        <v>48</v>
      </c>
      <c r="F54" s="20"/>
      <c r="G54" s="20">
        <v>2296800</v>
      </c>
      <c r="H54" s="20"/>
      <c r="I54" s="20"/>
      <c r="J54" s="20"/>
      <c r="K54" s="20"/>
      <c r="L54" s="20">
        <v>2296800</v>
      </c>
      <c r="M54" s="20">
        <v>2296800</v>
      </c>
      <c r="N54" s="20"/>
      <c r="O54" s="20"/>
      <c r="P54" s="20"/>
      <c r="Q54" s="20"/>
    </row>
    <row r="55" ht="21" customHeight="1" spans="1:17">
      <c r="A55" s="80" t="s">
        <v>251</v>
      </c>
      <c r="B55" s="19" t="s">
        <v>604</v>
      </c>
      <c r="C55" s="19" t="s">
        <v>605</v>
      </c>
      <c r="D55" s="21" t="s">
        <v>584</v>
      </c>
      <c r="E55" s="81">
        <v>1</v>
      </c>
      <c r="F55" s="20"/>
      <c r="G55" s="20">
        <v>800000</v>
      </c>
      <c r="H55" s="20"/>
      <c r="I55" s="20"/>
      <c r="J55" s="20"/>
      <c r="K55" s="20"/>
      <c r="L55" s="20">
        <v>800000</v>
      </c>
      <c r="M55" s="20">
        <v>800000</v>
      </c>
      <c r="N55" s="20"/>
      <c r="O55" s="20"/>
      <c r="P55" s="20"/>
      <c r="Q55" s="20"/>
    </row>
    <row r="56" ht="21" customHeight="1" spans="1:17">
      <c r="A56" s="80" t="s">
        <v>251</v>
      </c>
      <c r="B56" s="19" t="s">
        <v>606</v>
      </c>
      <c r="C56" s="19" t="s">
        <v>605</v>
      </c>
      <c r="D56" s="21" t="s">
        <v>584</v>
      </c>
      <c r="E56" s="81">
        <v>1</v>
      </c>
      <c r="F56" s="20"/>
      <c r="G56" s="20">
        <v>38000</v>
      </c>
      <c r="H56" s="20"/>
      <c r="I56" s="20"/>
      <c r="J56" s="20"/>
      <c r="K56" s="20"/>
      <c r="L56" s="20">
        <v>38000</v>
      </c>
      <c r="M56" s="20">
        <v>38000</v>
      </c>
      <c r="N56" s="20"/>
      <c r="O56" s="20"/>
      <c r="P56" s="20"/>
      <c r="Q56" s="20"/>
    </row>
    <row r="57" ht="21" customHeight="1" spans="1:17">
      <c r="A57" s="80" t="s">
        <v>251</v>
      </c>
      <c r="B57" s="19" t="s">
        <v>607</v>
      </c>
      <c r="C57" s="19" t="s">
        <v>605</v>
      </c>
      <c r="D57" s="21" t="s">
        <v>584</v>
      </c>
      <c r="E57" s="81">
        <v>1</v>
      </c>
      <c r="F57" s="20"/>
      <c r="G57" s="20">
        <v>1050000</v>
      </c>
      <c r="H57" s="20"/>
      <c r="I57" s="20"/>
      <c r="J57" s="20"/>
      <c r="K57" s="20"/>
      <c r="L57" s="20">
        <v>1050000</v>
      </c>
      <c r="M57" s="20">
        <v>1050000</v>
      </c>
      <c r="N57" s="20"/>
      <c r="O57" s="20"/>
      <c r="P57" s="20"/>
      <c r="Q57" s="20"/>
    </row>
    <row r="58" ht="21" customHeight="1" spans="1:17">
      <c r="A58" s="80" t="s">
        <v>251</v>
      </c>
      <c r="B58" s="19" t="s">
        <v>608</v>
      </c>
      <c r="C58" s="19" t="s">
        <v>605</v>
      </c>
      <c r="D58" s="21" t="s">
        <v>584</v>
      </c>
      <c r="E58" s="81">
        <v>1</v>
      </c>
      <c r="F58" s="20"/>
      <c r="G58" s="20">
        <v>500000</v>
      </c>
      <c r="H58" s="20"/>
      <c r="I58" s="20"/>
      <c r="J58" s="20"/>
      <c r="K58" s="20"/>
      <c r="L58" s="20">
        <v>500000</v>
      </c>
      <c r="M58" s="20">
        <v>500000</v>
      </c>
      <c r="N58" s="20"/>
      <c r="O58" s="20"/>
      <c r="P58" s="20"/>
      <c r="Q58" s="20"/>
    </row>
    <row r="59" ht="21" customHeight="1" spans="1:17">
      <c r="A59" s="80" t="s">
        <v>251</v>
      </c>
      <c r="B59" s="19" t="s">
        <v>609</v>
      </c>
      <c r="C59" s="19" t="s">
        <v>605</v>
      </c>
      <c r="D59" s="21" t="s">
        <v>518</v>
      </c>
      <c r="E59" s="81">
        <v>1</v>
      </c>
      <c r="F59" s="20"/>
      <c r="G59" s="20">
        <v>500000</v>
      </c>
      <c r="H59" s="20"/>
      <c r="I59" s="20"/>
      <c r="J59" s="20"/>
      <c r="K59" s="20"/>
      <c r="L59" s="20">
        <v>500000</v>
      </c>
      <c r="M59" s="20">
        <v>500000</v>
      </c>
      <c r="N59" s="20"/>
      <c r="O59" s="20"/>
      <c r="P59" s="20"/>
      <c r="Q59" s="20"/>
    </row>
    <row r="60" ht="21" customHeight="1" spans="1:17">
      <c r="A60" s="80" t="s">
        <v>251</v>
      </c>
      <c r="B60" s="19" t="s">
        <v>610</v>
      </c>
      <c r="C60" s="19" t="s">
        <v>611</v>
      </c>
      <c r="D60" s="21" t="s">
        <v>537</v>
      </c>
      <c r="E60" s="81">
        <v>1</v>
      </c>
      <c r="F60" s="20">
        <v>300000</v>
      </c>
      <c r="G60" s="20">
        <v>3000000</v>
      </c>
      <c r="H60" s="20"/>
      <c r="I60" s="20"/>
      <c r="J60" s="20"/>
      <c r="K60" s="20"/>
      <c r="L60" s="20">
        <v>3000000</v>
      </c>
      <c r="M60" s="20">
        <v>3000000</v>
      </c>
      <c r="N60" s="20"/>
      <c r="O60" s="20"/>
      <c r="P60" s="20"/>
      <c r="Q60" s="20"/>
    </row>
    <row r="61" ht="21" customHeight="1" spans="1:17">
      <c r="A61" s="80" t="s">
        <v>251</v>
      </c>
      <c r="B61" s="19" t="s">
        <v>612</v>
      </c>
      <c r="C61" s="19" t="s">
        <v>611</v>
      </c>
      <c r="D61" s="21" t="s">
        <v>537</v>
      </c>
      <c r="E61" s="81">
        <v>1</v>
      </c>
      <c r="F61" s="20">
        <v>1000000</v>
      </c>
      <c r="G61" s="20">
        <v>10000000</v>
      </c>
      <c r="H61" s="20"/>
      <c r="I61" s="20"/>
      <c r="J61" s="20"/>
      <c r="K61" s="20"/>
      <c r="L61" s="20">
        <v>10000000</v>
      </c>
      <c r="M61" s="20">
        <v>10000000</v>
      </c>
      <c r="N61" s="20"/>
      <c r="O61" s="20"/>
      <c r="P61" s="20"/>
      <c r="Q61" s="20"/>
    </row>
    <row r="62" ht="21" customHeight="1" spans="1:17">
      <c r="A62" s="73" t="s">
        <v>130</v>
      </c>
      <c r="B62" s="74"/>
      <c r="C62" s="74"/>
      <c r="D62" s="74"/>
      <c r="E62" s="82"/>
      <c r="F62" s="20">
        <v>8602300</v>
      </c>
      <c r="G62" s="20">
        <v>26354100</v>
      </c>
      <c r="H62" s="20"/>
      <c r="I62" s="20"/>
      <c r="J62" s="20"/>
      <c r="K62" s="20"/>
      <c r="L62" s="20">
        <v>26354100</v>
      </c>
      <c r="M62" s="20">
        <v>26354100</v>
      </c>
      <c r="N62" s="20"/>
      <c r="O62" s="20"/>
      <c r="P62" s="20"/>
      <c r="Q62" s="20"/>
    </row>
  </sheetData>
  <mergeCells count="16">
    <mergeCell ref="A2:Q2"/>
    <mergeCell ref="A3:F3"/>
    <mergeCell ref="G4:Q4"/>
    <mergeCell ref="L5:Q5"/>
    <mergeCell ref="A62:E6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79" right="0.79" top="0.59" bottom="0.59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10.6555555555556" defaultRowHeight="14.25" customHeight="1"/>
  <cols>
    <col min="1" max="1" width="56.9777777777778" customWidth="1"/>
    <col min="2" max="3" width="25.5" customWidth="1"/>
    <col min="4" max="14" width="22.1555555555556" customWidth="1"/>
  </cols>
  <sheetData>
    <row r="1" ht="13.5" customHeight="1" spans="1:14">
      <c r="A1" s="54"/>
      <c r="B1" s="54"/>
      <c r="C1" s="55"/>
      <c r="D1" s="54"/>
      <c r="E1" s="54"/>
      <c r="F1" s="54"/>
      <c r="G1" s="54"/>
      <c r="H1" s="56"/>
      <c r="I1" s="54"/>
      <c r="J1" s="54"/>
      <c r="K1" s="54"/>
      <c r="L1" s="43"/>
      <c r="M1" s="57"/>
      <c r="N1" s="58" t="s">
        <v>613</v>
      </c>
    </row>
    <row r="2" ht="34.5" customHeight="1" spans="1:14">
      <c r="A2" s="36" t="str">
        <f>"2026"&amp;"年政府购买服务预算表"</f>
        <v>2026年政府购买服务预算表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8.75" customHeight="1" spans="1:14">
      <c r="A3" s="59" t="str">
        <f>"单位名称："&amp;"保山市中医医院"</f>
        <v>单位名称：保山市中医医院</v>
      </c>
      <c r="B3" s="59"/>
      <c r="C3" s="59"/>
      <c r="D3" s="60"/>
      <c r="E3" s="60"/>
      <c r="F3" s="60"/>
      <c r="G3" s="60"/>
      <c r="H3" s="56"/>
      <c r="I3" s="54"/>
      <c r="J3" s="54"/>
      <c r="K3" s="54"/>
      <c r="L3" s="61"/>
      <c r="M3" s="62"/>
      <c r="N3" s="63" t="s">
        <v>180</v>
      </c>
    </row>
    <row r="4" ht="18.75" customHeight="1" spans="1:14">
      <c r="A4" s="9" t="s">
        <v>503</v>
      </c>
      <c r="B4" s="64" t="s">
        <v>614</v>
      </c>
      <c r="C4" s="65" t="s">
        <v>615</v>
      </c>
      <c r="D4" s="40" t="s">
        <v>196</v>
      </c>
      <c r="E4" s="40"/>
      <c r="F4" s="40"/>
      <c r="G4" s="40"/>
      <c r="H4" s="40"/>
      <c r="I4" s="40"/>
      <c r="J4" s="40"/>
      <c r="K4" s="40"/>
      <c r="L4" s="40"/>
      <c r="M4" s="40"/>
      <c r="N4" s="41"/>
    </row>
    <row r="5" ht="17.25" customHeight="1" spans="1:14">
      <c r="A5" s="14"/>
      <c r="B5" s="66"/>
      <c r="C5" s="67"/>
      <c r="D5" s="66" t="s">
        <v>56</v>
      </c>
      <c r="E5" s="66" t="s">
        <v>59</v>
      </c>
      <c r="F5" s="66" t="s">
        <v>509</v>
      </c>
      <c r="G5" s="66" t="s">
        <v>510</v>
      </c>
      <c r="H5" s="67" t="s">
        <v>511</v>
      </c>
      <c r="I5" s="68" t="s">
        <v>78</v>
      </c>
      <c r="J5" s="68"/>
      <c r="K5" s="68"/>
      <c r="L5" s="68"/>
      <c r="M5" s="68"/>
      <c r="N5" s="69"/>
    </row>
    <row r="6" ht="54" customHeight="1" spans="1:14">
      <c r="A6" s="16"/>
      <c r="B6" s="69"/>
      <c r="C6" s="70"/>
      <c r="D6" s="69"/>
      <c r="E6" s="69"/>
      <c r="F6" s="69"/>
      <c r="G6" s="69"/>
      <c r="H6" s="70"/>
      <c r="I6" s="69" t="s">
        <v>58</v>
      </c>
      <c r="J6" s="69" t="s">
        <v>65</v>
      </c>
      <c r="K6" s="69" t="s">
        <v>204</v>
      </c>
      <c r="L6" s="71" t="s">
        <v>67</v>
      </c>
      <c r="M6" s="70" t="s">
        <v>68</v>
      </c>
      <c r="N6" s="69" t="s">
        <v>69</v>
      </c>
    </row>
    <row r="7" ht="19.5" customHeight="1" spans="1:14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</row>
    <row r="8" ht="21" customHeight="1" spans="1:14">
      <c r="A8" s="19"/>
      <c r="B8" s="19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ht="21" customHeight="1" spans="1:14">
      <c r="A9" s="19"/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ht="21" customHeight="1" spans="1:14">
      <c r="A10" s="73" t="s">
        <v>130</v>
      </c>
      <c r="B10" s="74"/>
      <c r="C10" s="74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customHeight="1" spans="1:14">
      <c r="A11" t="s">
        <v>616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79" right="0.79" top="0.59" bottom="0.59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showZeros="0" workbookViewId="0">
      <selection activeCell="A10" sqref="A10"/>
    </sheetView>
  </sheetViews>
  <sheetFormatPr defaultColWidth="10.6555555555556" defaultRowHeight="14.25" customHeight="1"/>
  <cols>
    <col min="1" max="1" width="44" customWidth="1"/>
    <col min="2" max="4" width="20.5" customWidth="1"/>
    <col min="5" max="9" width="21.1555555555556" customWidth="1"/>
    <col min="10" max="10" width="20.5" customWidth="1"/>
  </cols>
  <sheetData>
    <row r="1" ht="19.5" customHeight="1" spans="1:10">
      <c r="A1" s="2"/>
      <c r="B1" s="2"/>
      <c r="C1" s="2"/>
      <c r="D1" s="46"/>
      <c r="J1" s="43" t="s">
        <v>617</v>
      </c>
    </row>
    <row r="2" ht="48" customHeight="1" spans="1:10">
      <c r="A2" s="36" t="str">
        <f>"2026"&amp;"年市对下转移支付预算表"</f>
        <v>2026年市对下转移支付预算表</v>
      </c>
      <c r="B2" s="36"/>
      <c r="C2" s="36"/>
      <c r="D2" s="36"/>
      <c r="E2" s="36"/>
      <c r="F2" s="36"/>
      <c r="G2" s="36"/>
      <c r="H2" s="36"/>
      <c r="I2" s="36"/>
      <c r="J2" s="36"/>
    </row>
    <row r="3" ht="18" customHeight="1" spans="1:10">
      <c r="A3" s="47" t="str">
        <f>"单位名称："&amp;"保山市中医医院"</f>
        <v>单位名称：保山市中医医院</v>
      </c>
      <c r="B3" s="47"/>
      <c r="C3" s="47"/>
      <c r="D3" s="47"/>
      <c r="J3" s="7" t="s">
        <v>180</v>
      </c>
    </row>
    <row r="4" ht="19.5" customHeight="1" spans="1:10">
      <c r="A4" s="25" t="s">
        <v>618</v>
      </c>
      <c r="B4" s="10" t="s">
        <v>196</v>
      </c>
      <c r="C4" s="11"/>
      <c r="D4" s="12"/>
      <c r="E4" s="48" t="s">
        <v>619</v>
      </c>
      <c r="F4" s="48"/>
      <c r="G4" s="48"/>
      <c r="H4" s="48"/>
      <c r="I4" s="48"/>
      <c r="J4" s="49"/>
    </row>
    <row r="5" ht="40.5" customHeight="1" spans="1:10">
      <c r="A5" s="27"/>
      <c r="B5" s="50" t="s">
        <v>56</v>
      </c>
      <c r="C5" s="50" t="s">
        <v>59</v>
      </c>
      <c r="D5" s="51" t="s">
        <v>620</v>
      </c>
      <c r="E5" s="45" t="s">
        <v>621</v>
      </c>
      <c r="F5" s="45" t="s">
        <v>622</v>
      </c>
      <c r="G5" s="45" t="s">
        <v>623</v>
      </c>
      <c r="H5" s="45" t="s">
        <v>624</v>
      </c>
      <c r="I5" s="52" t="s">
        <v>625</v>
      </c>
      <c r="J5" s="42" t="s">
        <v>626</v>
      </c>
    </row>
    <row r="6" ht="19.5" customHeight="1" spans="1:10">
      <c r="A6" s="52">
        <v>1</v>
      </c>
      <c r="B6" s="52">
        <v>2</v>
      </c>
      <c r="C6" s="52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52">
        <v>10</v>
      </c>
    </row>
    <row r="7" ht="19.5" customHeight="1" spans="1:10">
      <c r="A7" s="19"/>
      <c r="B7" s="20"/>
      <c r="C7" s="20"/>
      <c r="D7" s="20"/>
      <c r="E7" s="20"/>
      <c r="F7" s="20"/>
      <c r="G7" s="20"/>
      <c r="H7" s="20"/>
      <c r="I7" s="20"/>
      <c r="J7" s="20"/>
    </row>
    <row r="8" ht="19.5" customHeight="1" spans="1:10">
      <c r="A8" s="19"/>
      <c r="B8" s="20"/>
      <c r="C8" s="20"/>
      <c r="D8" s="20"/>
      <c r="E8" s="20"/>
      <c r="F8" s="20"/>
      <c r="G8" s="20"/>
      <c r="H8" s="20"/>
      <c r="I8" s="20"/>
      <c r="J8" s="20"/>
    </row>
    <row r="9" ht="21" customHeight="1" spans="1:10">
      <c r="A9" s="53" t="s">
        <v>56</v>
      </c>
      <c r="B9" s="20"/>
      <c r="C9" s="20"/>
      <c r="D9" s="20"/>
      <c r="E9" s="20"/>
      <c r="F9" s="20"/>
      <c r="G9" s="20"/>
      <c r="H9" s="20"/>
      <c r="I9" s="20"/>
      <c r="J9" s="20"/>
    </row>
    <row r="10" customHeight="1" spans="1:10">
      <c r="A10" t="s">
        <v>627</v>
      </c>
    </row>
  </sheetData>
  <mergeCells count="5">
    <mergeCell ref="A2:J2"/>
    <mergeCell ref="A3:D3"/>
    <mergeCell ref="B4:D4"/>
    <mergeCell ref="E4:J4"/>
    <mergeCell ref="A4:A5"/>
  </mergeCells>
  <printOptions horizontalCentered="1"/>
  <pageMargins left="0.79" right="0.79" top="0.59" bottom="0.59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10.6555555555556" defaultRowHeight="12" customHeight="1" outlineLevelRow="7"/>
  <cols>
    <col min="1" max="1" width="40" customWidth="1"/>
    <col min="2" max="2" width="41.1555555555556" customWidth="1"/>
    <col min="3" max="4" width="18.9777777777778" customWidth="1"/>
    <col min="5" max="5" width="27.5" customWidth="1"/>
    <col min="6" max="6" width="13.1555555555556" customWidth="1"/>
    <col min="7" max="7" width="21.4777777777778" customWidth="1"/>
    <col min="8" max="9" width="11.6555555555556" customWidth="1"/>
    <col min="10" max="10" width="28.1555555555556" customWidth="1"/>
  </cols>
  <sheetData>
    <row r="1" ht="19.5" customHeight="1" spans="1:10">
      <c r="J1" s="43" t="s">
        <v>628</v>
      </c>
    </row>
    <row r="2" ht="36" customHeight="1" spans="1:10">
      <c r="A2" s="4" t="str">
        <f>"2026"&amp;"年市对下转移支付绩效目标表"</f>
        <v>2026年市对下转移支付绩效目标表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"单位名称："&amp;"保山市中医医院"</f>
        <v>单位名称：保山市中医医院</v>
      </c>
      <c r="B3" s="44"/>
    </row>
    <row r="4" ht="44.25" customHeight="1" spans="1:10">
      <c r="A4" s="42" t="s">
        <v>331</v>
      </c>
      <c r="B4" s="42" t="s">
        <v>332</v>
      </c>
      <c r="C4" s="42" t="s">
        <v>333</v>
      </c>
      <c r="D4" s="42" t="s">
        <v>334</v>
      </c>
      <c r="E4" s="42" t="s">
        <v>335</v>
      </c>
      <c r="F4" s="45" t="s">
        <v>336</v>
      </c>
      <c r="G4" s="42" t="s">
        <v>337</v>
      </c>
      <c r="H4" s="45" t="s">
        <v>338</v>
      </c>
      <c r="I4" s="45" t="s">
        <v>339</v>
      </c>
      <c r="J4" s="42" t="s">
        <v>340</v>
      </c>
    </row>
    <row r="5" ht="19.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5">
        <v>6</v>
      </c>
      <c r="G5" s="42">
        <v>7</v>
      </c>
      <c r="H5" s="45">
        <v>8</v>
      </c>
      <c r="I5" s="45">
        <v>9</v>
      </c>
      <c r="J5" s="42">
        <v>10</v>
      </c>
    </row>
    <row r="6" ht="40.5" customHeight="1" spans="1:10">
      <c r="A6" s="19"/>
      <c r="B6" s="19"/>
      <c r="C6" s="19"/>
      <c r="D6" s="19"/>
      <c r="E6" s="19"/>
      <c r="F6" s="19"/>
      <c r="G6" s="19"/>
      <c r="H6" s="19"/>
      <c r="I6" s="19"/>
      <c r="J6" s="19"/>
    </row>
    <row r="7" ht="40.5" customHeight="1" spans="1:10">
      <c r="A7" s="19"/>
      <c r="B7" s="19"/>
      <c r="C7" s="19"/>
      <c r="D7" s="19"/>
      <c r="E7" s="19"/>
      <c r="F7" s="21"/>
      <c r="G7" s="19"/>
      <c r="H7" s="21"/>
      <c r="I7" s="21"/>
      <c r="J7" s="19"/>
    </row>
    <row r="8" customHeight="1" spans="1:10">
      <c r="A8" t="s">
        <v>629</v>
      </c>
    </row>
  </sheetData>
  <mergeCells count="2">
    <mergeCell ref="A2:J2"/>
    <mergeCell ref="A3:H3"/>
  </mergeCells>
  <printOptions horizontalCentered="1"/>
  <pageMargins left="0.79" right="0.79" top="0.59" bottom="0.59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52"/>
  <sheetViews>
    <sheetView showZeros="0" topLeftCell="A39" workbookViewId="0">
      <selection activeCell="A1" sqref="A1"/>
    </sheetView>
  </sheetViews>
  <sheetFormatPr defaultColWidth="10.6555555555556" defaultRowHeight="12" customHeight="1" outlineLevelCol="7"/>
  <cols>
    <col min="1" max="1" width="33.8333333333333" customWidth="1"/>
    <col min="2" max="2" width="21.8333333333333" customWidth="1"/>
    <col min="3" max="3" width="29" customWidth="1"/>
    <col min="4" max="4" width="27.5" customWidth="1"/>
    <col min="5" max="5" width="20.8333333333333" customWidth="1"/>
    <col min="6" max="8" width="24.1555555555556" customWidth="1"/>
  </cols>
  <sheetData>
    <row r="1" ht="14.25" customHeight="1" spans="1:8">
      <c r="H1" s="35" t="s">
        <v>630</v>
      </c>
    </row>
    <row r="2" ht="34.5" customHeight="1" spans="1:8">
      <c r="A2" s="36" t="str">
        <f>"2026"&amp;"年新增资产配置表"</f>
        <v>2026年新增资产配置表</v>
      </c>
      <c r="B2" s="36"/>
      <c r="C2" s="36"/>
      <c r="D2" s="36"/>
      <c r="E2" s="36"/>
      <c r="F2" s="36"/>
      <c r="G2" s="36"/>
      <c r="H2" s="36"/>
    </row>
    <row r="3" ht="19.5" customHeight="1" spans="1:8">
      <c r="A3" s="37" t="str">
        <f>"单位名称："&amp;"保山市中医医院"</f>
        <v>单位名称：保山市中医医院</v>
      </c>
      <c r="B3" s="37"/>
      <c r="C3" s="37"/>
      <c r="H3" s="38" t="s">
        <v>180</v>
      </c>
    </row>
    <row r="4" ht="18" customHeight="1" spans="1:8">
      <c r="A4" s="9" t="s">
        <v>189</v>
      </c>
      <c r="B4" s="9" t="s">
        <v>631</v>
      </c>
      <c r="C4" s="9" t="s">
        <v>632</v>
      </c>
      <c r="D4" s="9" t="s">
        <v>633</v>
      </c>
      <c r="E4" s="9" t="s">
        <v>634</v>
      </c>
      <c r="F4" s="39" t="s">
        <v>635</v>
      </c>
      <c r="G4" s="40"/>
      <c r="H4" s="41"/>
    </row>
    <row r="5" ht="18" customHeight="1" spans="1:8">
      <c r="A5" s="16"/>
      <c r="B5" s="16"/>
      <c r="C5" s="16"/>
      <c r="D5" s="16"/>
      <c r="E5" s="16"/>
      <c r="F5" s="42" t="s">
        <v>507</v>
      </c>
      <c r="G5" s="42" t="s">
        <v>636</v>
      </c>
      <c r="H5" s="42" t="s">
        <v>637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3" customHeight="1" spans="1:8">
      <c r="A7" s="19" t="s">
        <v>71</v>
      </c>
      <c r="B7" s="19" t="s">
        <v>638</v>
      </c>
      <c r="C7" s="19" t="s">
        <v>639</v>
      </c>
      <c r="D7" s="19" t="s">
        <v>586</v>
      </c>
      <c r="E7" s="21" t="s">
        <v>584</v>
      </c>
      <c r="F7" s="20">
        <v>1</v>
      </c>
      <c r="G7" s="20">
        <v>1000000</v>
      </c>
      <c r="H7" s="20">
        <v>1000000</v>
      </c>
    </row>
    <row r="8" ht="33" customHeight="1" spans="1:8">
      <c r="A8" s="19" t="s">
        <v>71</v>
      </c>
      <c r="B8" s="19" t="s">
        <v>640</v>
      </c>
      <c r="C8" s="19" t="s">
        <v>513</v>
      </c>
      <c r="D8" s="19" t="s">
        <v>512</v>
      </c>
      <c r="E8" s="21" t="s">
        <v>514</v>
      </c>
      <c r="F8" s="20">
        <v>1</v>
      </c>
      <c r="G8" s="20">
        <v>600000</v>
      </c>
      <c r="H8" s="20">
        <v>600000</v>
      </c>
    </row>
    <row r="9" ht="33" customHeight="1" spans="1:8">
      <c r="A9" s="19" t="s">
        <v>71</v>
      </c>
      <c r="B9" s="19" t="s">
        <v>640</v>
      </c>
      <c r="C9" s="19" t="s">
        <v>513</v>
      </c>
      <c r="D9" s="19" t="s">
        <v>515</v>
      </c>
      <c r="E9" s="21" t="s">
        <v>514</v>
      </c>
      <c r="F9" s="20">
        <v>2</v>
      </c>
      <c r="G9" s="20">
        <v>140000</v>
      </c>
      <c r="H9" s="20">
        <v>280000</v>
      </c>
    </row>
    <row r="10" ht="33" customHeight="1" spans="1:8">
      <c r="A10" s="19" t="s">
        <v>71</v>
      </c>
      <c r="B10" s="19" t="s">
        <v>640</v>
      </c>
      <c r="C10" s="19" t="s">
        <v>517</v>
      </c>
      <c r="D10" s="19" t="s">
        <v>516</v>
      </c>
      <c r="E10" s="21" t="s">
        <v>518</v>
      </c>
      <c r="F10" s="20">
        <v>20</v>
      </c>
      <c r="G10" s="20">
        <v>4500</v>
      </c>
      <c r="H10" s="20">
        <v>90000</v>
      </c>
    </row>
    <row r="11" ht="33" customHeight="1" spans="1:8">
      <c r="A11" s="19" t="s">
        <v>71</v>
      </c>
      <c r="B11" s="19" t="s">
        <v>640</v>
      </c>
      <c r="C11" s="19" t="s">
        <v>520</v>
      </c>
      <c r="D11" s="19" t="s">
        <v>519</v>
      </c>
      <c r="E11" s="21" t="s">
        <v>514</v>
      </c>
      <c r="F11" s="20">
        <v>2</v>
      </c>
      <c r="G11" s="20">
        <v>5000</v>
      </c>
      <c r="H11" s="20">
        <v>10000</v>
      </c>
    </row>
    <row r="12" ht="33" customHeight="1" spans="1:8">
      <c r="A12" s="19" t="s">
        <v>71</v>
      </c>
      <c r="B12" s="19" t="s">
        <v>640</v>
      </c>
      <c r="C12" s="19" t="s">
        <v>641</v>
      </c>
      <c r="D12" s="19" t="s">
        <v>642</v>
      </c>
      <c r="E12" s="21" t="s">
        <v>377</v>
      </c>
      <c r="F12" s="20">
        <v>17</v>
      </c>
      <c r="G12" s="20">
        <v>27000</v>
      </c>
      <c r="H12" s="20">
        <v>459000</v>
      </c>
    </row>
    <row r="13" ht="33" customHeight="1" spans="1:8">
      <c r="A13" s="19" t="s">
        <v>71</v>
      </c>
      <c r="B13" s="19" t="s">
        <v>640</v>
      </c>
      <c r="C13" s="19" t="s">
        <v>522</v>
      </c>
      <c r="D13" s="19" t="s">
        <v>521</v>
      </c>
      <c r="E13" s="21" t="s">
        <v>518</v>
      </c>
      <c r="F13" s="20">
        <v>3</v>
      </c>
      <c r="G13" s="20">
        <v>4200</v>
      </c>
      <c r="H13" s="20">
        <v>12600</v>
      </c>
    </row>
    <row r="14" ht="33" customHeight="1" spans="1:8">
      <c r="A14" s="19" t="s">
        <v>71</v>
      </c>
      <c r="B14" s="19" t="s">
        <v>640</v>
      </c>
      <c r="C14" s="19" t="s">
        <v>524</v>
      </c>
      <c r="D14" s="19" t="s">
        <v>523</v>
      </c>
      <c r="E14" s="21" t="s">
        <v>514</v>
      </c>
      <c r="F14" s="20">
        <v>4</v>
      </c>
      <c r="G14" s="20">
        <v>2000</v>
      </c>
      <c r="H14" s="20">
        <v>8000</v>
      </c>
    </row>
    <row r="15" ht="33" customHeight="1" spans="1:8">
      <c r="A15" s="19" t="s">
        <v>71</v>
      </c>
      <c r="B15" s="19" t="s">
        <v>640</v>
      </c>
      <c r="C15" s="19" t="s">
        <v>643</v>
      </c>
      <c r="D15" s="19" t="s">
        <v>644</v>
      </c>
      <c r="E15" s="21" t="s">
        <v>514</v>
      </c>
      <c r="F15" s="20">
        <v>1</v>
      </c>
      <c r="G15" s="20">
        <v>20000</v>
      </c>
      <c r="H15" s="20">
        <v>20000</v>
      </c>
    </row>
    <row r="16" ht="33" customHeight="1" spans="1:8">
      <c r="A16" s="19" t="s">
        <v>71</v>
      </c>
      <c r="B16" s="19" t="s">
        <v>640</v>
      </c>
      <c r="C16" s="19" t="s">
        <v>526</v>
      </c>
      <c r="D16" s="19" t="s">
        <v>525</v>
      </c>
      <c r="E16" s="21" t="s">
        <v>514</v>
      </c>
      <c r="F16" s="20">
        <v>10</v>
      </c>
      <c r="G16" s="20">
        <v>1500</v>
      </c>
      <c r="H16" s="20">
        <v>15000</v>
      </c>
    </row>
    <row r="17" ht="33" customHeight="1" spans="1:8">
      <c r="A17" s="19" t="s">
        <v>71</v>
      </c>
      <c r="B17" s="19" t="s">
        <v>640</v>
      </c>
      <c r="C17" s="19" t="s">
        <v>528</v>
      </c>
      <c r="D17" s="19" t="s">
        <v>527</v>
      </c>
      <c r="E17" s="21" t="s">
        <v>514</v>
      </c>
      <c r="F17" s="20">
        <v>3</v>
      </c>
      <c r="G17" s="20">
        <v>3500</v>
      </c>
      <c r="H17" s="20">
        <v>10500</v>
      </c>
    </row>
    <row r="18" ht="33" customHeight="1" spans="1:8">
      <c r="A18" s="19" t="s">
        <v>71</v>
      </c>
      <c r="B18" s="19" t="s">
        <v>640</v>
      </c>
      <c r="C18" s="19" t="s">
        <v>530</v>
      </c>
      <c r="D18" s="19" t="s">
        <v>529</v>
      </c>
      <c r="E18" s="21" t="s">
        <v>514</v>
      </c>
      <c r="F18" s="20">
        <v>2</v>
      </c>
      <c r="G18" s="20">
        <v>1700</v>
      </c>
      <c r="H18" s="20">
        <v>3400</v>
      </c>
    </row>
    <row r="19" ht="33" customHeight="1" spans="1:8">
      <c r="A19" s="19" t="s">
        <v>71</v>
      </c>
      <c r="B19" s="19" t="s">
        <v>640</v>
      </c>
      <c r="C19" s="19" t="s">
        <v>532</v>
      </c>
      <c r="D19" s="19" t="s">
        <v>531</v>
      </c>
      <c r="E19" s="21" t="s">
        <v>514</v>
      </c>
      <c r="F19" s="20">
        <v>25</v>
      </c>
      <c r="G19" s="20">
        <v>1800</v>
      </c>
      <c r="H19" s="20">
        <v>45000</v>
      </c>
    </row>
    <row r="20" ht="33" customHeight="1" spans="1:8">
      <c r="A20" s="19" t="s">
        <v>71</v>
      </c>
      <c r="B20" s="19" t="s">
        <v>640</v>
      </c>
      <c r="C20" s="19" t="s">
        <v>645</v>
      </c>
      <c r="D20" s="19" t="s">
        <v>533</v>
      </c>
      <c r="E20" s="21" t="s">
        <v>514</v>
      </c>
      <c r="F20" s="20">
        <v>15</v>
      </c>
      <c r="G20" s="20">
        <v>1100</v>
      </c>
      <c r="H20" s="20">
        <v>16500</v>
      </c>
    </row>
    <row r="21" ht="33" customHeight="1" spans="1:8">
      <c r="A21" s="19" t="s">
        <v>71</v>
      </c>
      <c r="B21" s="19" t="s">
        <v>640</v>
      </c>
      <c r="C21" s="19" t="s">
        <v>646</v>
      </c>
      <c r="D21" s="19" t="s">
        <v>647</v>
      </c>
      <c r="E21" s="21" t="s">
        <v>514</v>
      </c>
      <c r="F21" s="20">
        <v>5</v>
      </c>
      <c r="G21" s="20">
        <v>5300</v>
      </c>
      <c r="H21" s="20">
        <v>26500</v>
      </c>
    </row>
    <row r="22" ht="33" customHeight="1" spans="1:8">
      <c r="A22" s="19" t="s">
        <v>71</v>
      </c>
      <c r="B22" s="19" t="s">
        <v>640</v>
      </c>
      <c r="C22" s="19" t="s">
        <v>648</v>
      </c>
      <c r="D22" s="19" t="s">
        <v>649</v>
      </c>
      <c r="E22" s="21" t="s">
        <v>377</v>
      </c>
      <c r="F22" s="20">
        <v>7</v>
      </c>
      <c r="G22" s="20">
        <v>500</v>
      </c>
      <c r="H22" s="20">
        <v>3500</v>
      </c>
    </row>
    <row r="23" ht="33" customHeight="1" spans="1:8">
      <c r="A23" s="19" t="s">
        <v>71</v>
      </c>
      <c r="B23" s="19" t="s">
        <v>640</v>
      </c>
      <c r="C23" s="19" t="s">
        <v>650</v>
      </c>
      <c r="D23" s="19" t="s">
        <v>651</v>
      </c>
      <c r="E23" s="21" t="s">
        <v>514</v>
      </c>
      <c r="F23" s="20">
        <v>10</v>
      </c>
      <c r="G23" s="20">
        <v>3800</v>
      </c>
      <c r="H23" s="20">
        <v>38000</v>
      </c>
    </row>
    <row r="24" ht="33" customHeight="1" spans="1:8">
      <c r="A24" s="19" t="s">
        <v>71</v>
      </c>
      <c r="B24" s="19" t="s">
        <v>640</v>
      </c>
      <c r="C24" s="19" t="s">
        <v>536</v>
      </c>
      <c r="D24" s="19" t="s">
        <v>535</v>
      </c>
      <c r="E24" s="21" t="s">
        <v>514</v>
      </c>
      <c r="F24" s="20">
        <v>8</v>
      </c>
      <c r="G24" s="20">
        <v>5000</v>
      </c>
      <c r="H24" s="20">
        <v>40000</v>
      </c>
    </row>
    <row r="25" ht="33" customHeight="1" spans="1:8">
      <c r="A25" s="19" t="s">
        <v>71</v>
      </c>
      <c r="B25" s="19" t="s">
        <v>640</v>
      </c>
      <c r="C25" s="19" t="s">
        <v>652</v>
      </c>
      <c r="D25" s="19" t="s">
        <v>653</v>
      </c>
      <c r="E25" s="21" t="s">
        <v>537</v>
      </c>
      <c r="F25" s="20">
        <v>1</v>
      </c>
      <c r="G25" s="20">
        <v>80000</v>
      </c>
      <c r="H25" s="20">
        <v>80000</v>
      </c>
    </row>
    <row r="26" ht="33" customHeight="1" spans="1:8">
      <c r="A26" s="19" t="s">
        <v>71</v>
      </c>
      <c r="B26" s="19" t="s">
        <v>640</v>
      </c>
      <c r="C26" s="19" t="s">
        <v>539</v>
      </c>
      <c r="D26" s="19" t="s">
        <v>538</v>
      </c>
      <c r="E26" s="21" t="s">
        <v>514</v>
      </c>
      <c r="F26" s="20">
        <v>1</v>
      </c>
      <c r="G26" s="20">
        <v>100000</v>
      </c>
      <c r="H26" s="20">
        <v>100000</v>
      </c>
    </row>
    <row r="27" ht="33" customHeight="1" spans="1:8">
      <c r="A27" s="19" t="s">
        <v>71</v>
      </c>
      <c r="B27" s="19" t="s">
        <v>640</v>
      </c>
      <c r="C27" s="19" t="s">
        <v>541</v>
      </c>
      <c r="D27" s="19" t="s">
        <v>540</v>
      </c>
      <c r="E27" s="21" t="s">
        <v>377</v>
      </c>
      <c r="F27" s="20">
        <v>1</v>
      </c>
      <c r="G27" s="20">
        <v>180000</v>
      </c>
      <c r="H27" s="20">
        <v>180000</v>
      </c>
    </row>
    <row r="28" ht="33" customHeight="1" spans="1:8">
      <c r="A28" s="19" t="s">
        <v>71</v>
      </c>
      <c r="B28" s="19" t="s">
        <v>640</v>
      </c>
      <c r="C28" s="19" t="s">
        <v>543</v>
      </c>
      <c r="D28" s="19" t="s">
        <v>542</v>
      </c>
      <c r="E28" s="21" t="s">
        <v>514</v>
      </c>
      <c r="F28" s="20">
        <v>1</v>
      </c>
      <c r="G28" s="20">
        <v>55000</v>
      </c>
      <c r="H28" s="20">
        <v>55000</v>
      </c>
    </row>
    <row r="29" ht="33" customHeight="1" spans="1:8">
      <c r="A29" s="19" t="s">
        <v>71</v>
      </c>
      <c r="B29" s="19" t="s">
        <v>640</v>
      </c>
      <c r="C29" s="19" t="s">
        <v>545</v>
      </c>
      <c r="D29" s="19" t="s">
        <v>546</v>
      </c>
      <c r="E29" s="21" t="s">
        <v>514</v>
      </c>
      <c r="F29" s="20">
        <v>2</v>
      </c>
      <c r="G29" s="20">
        <v>8000</v>
      </c>
      <c r="H29" s="20">
        <v>16000</v>
      </c>
    </row>
    <row r="30" ht="33" customHeight="1" spans="1:8">
      <c r="A30" s="19" t="s">
        <v>71</v>
      </c>
      <c r="B30" s="19" t="s">
        <v>640</v>
      </c>
      <c r="C30" s="19" t="s">
        <v>545</v>
      </c>
      <c r="D30" s="19" t="s">
        <v>544</v>
      </c>
      <c r="E30" s="21" t="s">
        <v>514</v>
      </c>
      <c r="F30" s="20">
        <v>2</v>
      </c>
      <c r="G30" s="20">
        <v>28000</v>
      </c>
      <c r="H30" s="20">
        <v>56000</v>
      </c>
    </row>
    <row r="31" ht="33" customHeight="1" spans="1:8">
      <c r="A31" s="19" t="s">
        <v>71</v>
      </c>
      <c r="B31" s="19" t="s">
        <v>640</v>
      </c>
      <c r="C31" s="19" t="s">
        <v>548</v>
      </c>
      <c r="D31" s="19" t="s">
        <v>547</v>
      </c>
      <c r="E31" s="21" t="s">
        <v>514</v>
      </c>
      <c r="F31" s="20">
        <v>1</v>
      </c>
      <c r="G31" s="20">
        <v>50000</v>
      </c>
      <c r="H31" s="20">
        <v>50000</v>
      </c>
    </row>
    <row r="32" ht="33" customHeight="1" spans="1:8">
      <c r="A32" s="19" t="s">
        <v>71</v>
      </c>
      <c r="B32" s="19" t="s">
        <v>640</v>
      </c>
      <c r="C32" s="19" t="s">
        <v>548</v>
      </c>
      <c r="D32" s="19" t="s">
        <v>549</v>
      </c>
      <c r="E32" s="21" t="s">
        <v>550</v>
      </c>
      <c r="F32" s="20">
        <v>1</v>
      </c>
      <c r="G32" s="20">
        <v>50000</v>
      </c>
      <c r="H32" s="20">
        <v>50000</v>
      </c>
    </row>
    <row r="33" ht="33" customHeight="1" spans="1:8">
      <c r="A33" s="19" t="s">
        <v>71</v>
      </c>
      <c r="B33" s="19" t="s">
        <v>640</v>
      </c>
      <c r="C33" s="19" t="s">
        <v>552</v>
      </c>
      <c r="D33" s="19" t="s">
        <v>551</v>
      </c>
      <c r="E33" s="21" t="s">
        <v>514</v>
      </c>
      <c r="F33" s="20">
        <v>1</v>
      </c>
      <c r="G33" s="20">
        <v>50000</v>
      </c>
      <c r="H33" s="20">
        <v>50000</v>
      </c>
    </row>
    <row r="34" ht="33" customHeight="1" spans="1:8">
      <c r="A34" s="19" t="s">
        <v>71</v>
      </c>
      <c r="B34" s="19" t="s">
        <v>640</v>
      </c>
      <c r="C34" s="19" t="s">
        <v>554</v>
      </c>
      <c r="D34" s="19" t="s">
        <v>553</v>
      </c>
      <c r="E34" s="21" t="s">
        <v>518</v>
      </c>
      <c r="F34" s="20">
        <v>2</v>
      </c>
      <c r="G34" s="20">
        <v>30000</v>
      </c>
      <c r="H34" s="20">
        <v>60000</v>
      </c>
    </row>
    <row r="35" ht="33" customHeight="1" spans="1:8">
      <c r="A35" s="19" t="s">
        <v>71</v>
      </c>
      <c r="B35" s="19" t="s">
        <v>640</v>
      </c>
      <c r="C35" s="19" t="s">
        <v>556</v>
      </c>
      <c r="D35" s="19" t="s">
        <v>555</v>
      </c>
      <c r="E35" s="21" t="s">
        <v>518</v>
      </c>
      <c r="F35" s="20">
        <v>1</v>
      </c>
      <c r="G35" s="20">
        <v>50000</v>
      </c>
      <c r="H35" s="20">
        <v>50000</v>
      </c>
    </row>
    <row r="36" ht="33" customHeight="1" spans="1:8">
      <c r="A36" s="19" t="s">
        <v>71</v>
      </c>
      <c r="B36" s="19" t="s">
        <v>640</v>
      </c>
      <c r="C36" s="19" t="s">
        <v>558</v>
      </c>
      <c r="D36" s="19" t="s">
        <v>557</v>
      </c>
      <c r="E36" s="21" t="s">
        <v>514</v>
      </c>
      <c r="F36" s="20">
        <v>2</v>
      </c>
      <c r="G36" s="20">
        <v>20000</v>
      </c>
      <c r="H36" s="20">
        <v>40000</v>
      </c>
    </row>
    <row r="37" ht="33" customHeight="1" spans="1:8">
      <c r="A37" s="19" t="s">
        <v>71</v>
      </c>
      <c r="B37" s="19" t="s">
        <v>640</v>
      </c>
      <c r="C37" s="19" t="s">
        <v>560</v>
      </c>
      <c r="D37" s="19" t="s">
        <v>559</v>
      </c>
      <c r="E37" s="21" t="s">
        <v>514</v>
      </c>
      <c r="F37" s="20">
        <v>1</v>
      </c>
      <c r="G37" s="20">
        <v>5000</v>
      </c>
      <c r="H37" s="20">
        <v>5000</v>
      </c>
    </row>
    <row r="38" ht="33" customHeight="1" spans="1:8">
      <c r="A38" s="19" t="s">
        <v>71</v>
      </c>
      <c r="B38" s="19" t="s">
        <v>640</v>
      </c>
      <c r="C38" s="19" t="s">
        <v>560</v>
      </c>
      <c r="D38" s="19" t="s">
        <v>561</v>
      </c>
      <c r="E38" s="21" t="s">
        <v>514</v>
      </c>
      <c r="F38" s="20">
        <v>1</v>
      </c>
      <c r="G38" s="20">
        <v>10000</v>
      </c>
      <c r="H38" s="20">
        <v>10000</v>
      </c>
    </row>
    <row r="39" ht="33" customHeight="1" spans="1:8">
      <c r="A39" s="19" t="s">
        <v>71</v>
      </c>
      <c r="B39" s="19" t="s">
        <v>640</v>
      </c>
      <c r="C39" s="19" t="s">
        <v>563</v>
      </c>
      <c r="D39" s="19" t="s">
        <v>654</v>
      </c>
      <c r="E39" s="21" t="s">
        <v>537</v>
      </c>
      <c r="F39" s="20">
        <v>1</v>
      </c>
      <c r="G39" s="20">
        <v>80000</v>
      </c>
      <c r="H39" s="20">
        <v>80000</v>
      </c>
    </row>
    <row r="40" ht="33" customHeight="1" spans="1:8">
      <c r="A40" s="19" t="s">
        <v>71</v>
      </c>
      <c r="B40" s="19" t="s">
        <v>640</v>
      </c>
      <c r="C40" s="19" t="s">
        <v>563</v>
      </c>
      <c r="D40" s="19" t="s">
        <v>562</v>
      </c>
      <c r="E40" s="21" t="s">
        <v>514</v>
      </c>
      <c r="F40" s="20">
        <v>10</v>
      </c>
      <c r="G40" s="20">
        <v>14500</v>
      </c>
      <c r="H40" s="20">
        <v>145000</v>
      </c>
    </row>
    <row r="41" ht="33" customHeight="1" spans="1:8">
      <c r="A41" s="19" t="s">
        <v>71</v>
      </c>
      <c r="B41" s="19" t="s">
        <v>655</v>
      </c>
      <c r="C41" s="19" t="s">
        <v>565</v>
      </c>
      <c r="D41" s="19" t="s">
        <v>564</v>
      </c>
      <c r="E41" s="21" t="s">
        <v>537</v>
      </c>
      <c r="F41" s="20">
        <v>1</v>
      </c>
      <c r="G41" s="20">
        <v>91400</v>
      </c>
      <c r="H41" s="20">
        <v>91400</v>
      </c>
    </row>
    <row r="42" ht="33" customHeight="1" spans="1:8">
      <c r="A42" s="19" t="s">
        <v>71</v>
      </c>
      <c r="B42" s="19" t="s">
        <v>655</v>
      </c>
      <c r="C42" s="19" t="s">
        <v>567</v>
      </c>
      <c r="D42" s="19" t="s">
        <v>566</v>
      </c>
      <c r="E42" s="21" t="s">
        <v>537</v>
      </c>
      <c r="F42" s="20">
        <v>1</v>
      </c>
      <c r="G42" s="20">
        <v>8600</v>
      </c>
      <c r="H42" s="20">
        <v>8600</v>
      </c>
    </row>
    <row r="43" ht="33" customHeight="1" spans="1:8">
      <c r="A43" s="19" t="s">
        <v>71</v>
      </c>
      <c r="B43" s="19" t="s">
        <v>656</v>
      </c>
      <c r="C43" s="19" t="s">
        <v>569</v>
      </c>
      <c r="D43" s="19" t="s">
        <v>568</v>
      </c>
      <c r="E43" s="21" t="s">
        <v>550</v>
      </c>
      <c r="F43" s="20">
        <v>2</v>
      </c>
      <c r="G43" s="20">
        <v>2000</v>
      </c>
      <c r="H43" s="20">
        <v>4000</v>
      </c>
    </row>
    <row r="44" ht="33" customHeight="1" spans="1:8">
      <c r="A44" s="19" t="s">
        <v>71</v>
      </c>
      <c r="B44" s="19" t="s">
        <v>656</v>
      </c>
      <c r="C44" s="19" t="s">
        <v>571</v>
      </c>
      <c r="D44" s="19" t="s">
        <v>570</v>
      </c>
      <c r="E44" s="21" t="s">
        <v>550</v>
      </c>
      <c r="F44" s="20">
        <v>2</v>
      </c>
      <c r="G44" s="20">
        <v>2000</v>
      </c>
      <c r="H44" s="20">
        <v>4000</v>
      </c>
    </row>
    <row r="45" ht="33" customHeight="1" spans="1:8">
      <c r="A45" s="19" t="s">
        <v>71</v>
      </c>
      <c r="B45" s="19" t="s">
        <v>656</v>
      </c>
      <c r="C45" s="19" t="s">
        <v>657</v>
      </c>
      <c r="D45" s="19" t="s">
        <v>572</v>
      </c>
      <c r="E45" s="21" t="s">
        <v>550</v>
      </c>
      <c r="F45" s="20">
        <v>20</v>
      </c>
      <c r="G45" s="20">
        <v>1500</v>
      </c>
      <c r="H45" s="20">
        <v>30000</v>
      </c>
    </row>
    <row r="46" ht="33" customHeight="1" spans="1:8">
      <c r="A46" s="19" t="s">
        <v>71</v>
      </c>
      <c r="B46" s="19" t="s">
        <v>656</v>
      </c>
      <c r="C46" s="19" t="s">
        <v>658</v>
      </c>
      <c r="D46" s="19" t="s">
        <v>574</v>
      </c>
      <c r="E46" s="21" t="s">
        <v>377</v>
      </c>
      <c r="F46" s="20">
        <v>30</v>
      </c>
      <c r="G46" s="20">
        <v>650</v>
      </c>
      <c r="H46" s="20">
        <v>19500</v>
      </c>
    </row>
    <row r="47" ht="33" customHeight="1" spans="1:8">
      <c r="A47" s="19" t="s">
        <v>71</v>
      </c>
      <c r="B47" s="19" t="s">
        <v>656</v>
      </c>
      <c r="C47" s="19" t="s">
        <v>659</v>
      </c>
      <c r="D47" s="19" t="s">
        <v>576</v>
      </c>
      <c r="E47" s="21" t="s">
        <v>518</v>
      </c>
      <c r="F47" s="20">
        <v>10</v>
      </c>
      <c r="G47" s="20">
        <v>800</v>
      </c>
      <c r="H47" s="20">
        <v>8000</v>
      </c>
    </row>
    <row r="48" ht="33" customHeight="1" spans="1:8">
      <c r="A48" s="19" t="s">
        <v>71</v>
      </c>
      <c r="B48" s="19" t="s">
        <v>656</v>
      </c>
      <c r="C48" s="19" t="s">
        <v>660</v>
      </c>
      <c r="D48" s="19" t="s">
        <v>578</v>
      </c>
      <c r="E48" s="21" t="s">
        <v>377</v>
      </c>
      <c r="F48" s="20">
        <v>20</v>
      </c>
      <c r="G48" s="20">
        <v>1000</v>
      </c>
      <c r="H48" s="20">
        <v>20000</v>
      </c>
    </row>
    <row r="49" ht="33" customHeight="1" spans="1:8">
      <c r="A49" s="19" t="s">
        <v>71</v>
      </c>
      <c r="B49" s="19" t="s">
        <v>656</v>
      </c>
      <c r="C49" s="19" t="s">
        <v>581</v>
      </c>
      <c r="D49" s="19" t="s">
        <v>580</v>
      </c>
      <c r="E49" s="21" t="s">
        <v>377</v>
      </c>
      <c r="F49" s="20">
        <v>5</v>
      </c>
      <c r="G49" s="20">
        <v>1500</v>
      </c>
      <c r="H49" s="20">
        <v>7500</v>
      </c>
    </row>
    <row r="50" ht="33" customHeight="1" spans="1:8">
      <c r="A50" s="19" t="s">
        <v>71</v>
      </c>
      <c r="B50" s="19" t="s">
        <v>661</v>
      </c>
      <c r="C50" s="19" t="s">
        <v>583</v>
      </c>
      <c r="D50" s="19" t="s">
        <v>662</v>
      </c>
      <c r="E50" s="21" t="s">
        <v>584</v>
      </c>
      <c r="F50" s="20">
        <v>1</v>
      </c>
      <c r="G50" s="20">
        <v>750000</v>
      </c>
      <c r="H50" s="20">
        <v>750000</v>
      </c>
    </row>
    <row r="51" ht="33" customHeight="1" spans="1:8">
      <c r="A51" s="19" t="s">
        <v>71</v>
      </c>
      <c r="B51" s="19" t="s">
        <v>661</v>
      </c>
      <c r="C51" s="19" t="s">
        <v>583</v>
      </c>
      <c r="D51" s="19" t="s">
        <v>585</v>
      </c>
      <c r="E51" s="21" t="s">
        <v>584</v>
      </c>
      <c r="F51" s="20">
        <v>1</v>
      </c>
      <c r="G51" s="20">
        <v>1250000</v>
      </c>
      <c r="H51" s="20">
        <v>1250000</v>
      </c>
    </row>
    <row r="52" ht="24" customHeight="1" spans="1:8">
      <c r="A52" s="22" t="s">
        <v>56</v>
      </c>
      <c r="B52" s="23"/>
      <c r="C52" s="23"/>
      <c r="D52" s="23"/>
      <c r="E52" s="24"/>
      <c r="F52" s="20">
        <v>258</v>
      </c>
      <c r="G52" s="20">
        <v>4746850</v>
      </c>
      <c r="H52" s="20">
        <v>5898000</v>
      </c>
    </row>
  </sheetData>
  <mergeCells count="9">
    <mergeCell ref="A2:H2"/>
    <mergeCell ref="A3:C3"/>
    <mergeCell ref="F4:H4"/>
    <mergeCell ref="A52:E52"/>
    <mergeCell ref="A4:A5"/>
    <mergeCell ref="B4:B5"/>
    <mergeCell ref="C4:C5"/>
    <mergeCell ref="D4:D5"/>
    <mergeCell ref="E4:E5"/>
  </mergeCells>
  <pageMargins left="0.29" right="0.08" top="0.21" bottom="0.21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E22" sqref="E22"/>
    </sheetView>
  </sheetViews>
  <sheetFormatPr defaultColWidth="10.6555555555556" defaultRowHeight="14.25" customHeight="1"/>
  <cols>
    <col min="1" max="1" width="15.6555555555556" customWidth="1"/>
    <col min="2" max="3" width="27.8333333333333" customWidth="1"/>
    <col min="4" max="4" width="13" customWidth="1"/>
    <col min="5" max="5" width="20.6555555555556" customWidth="1"/>
    <col min="6" max="6" width="11.5" customWidth="1"/>
    <col min="7" max="7" width="20.6555555555556" customWidth="1"/>
    <col min="8" max="11" width="18" customWidth="1"/>
  </cols>
  <sheetData>
    <row r="1" ht="19.5" customHeight="1" spans="1:11">
      <c r="D1" s="1"/>
      <c r="E1" s="1"/>
      <c r="F1" s="1"/>
      <c r="G1" s="1"/>
      <c r="H1" s="2"/>
      <c r="I1" s="2"/>
      <c r="J1" s="2"/>
      <c r="K1" s="3" t="s">
        <v>663</v>
      </c>
    </row>
    <row r="2" ht="42.7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9.5" customHeight="1" spans="1:11">
      <c r="A3" s="5" t="str">
        <f>"单位名称："&amp;"保山市中医医院"</f>
        <v>单位名称：保山市中医医院</v>
      </c>
      <c r="B3" s="5"/>
      <c r="C3" s="5"/>
      <c r="D3" s="5"/>
      <c r="E3" s="5"/>
      <c r="F3" s="5"/>
      <c r="G3" s="5"/>
      <c r="H3" s="6"/>
      <c r="I3" s="6"/>
      <c r="J3" s="6"/>
      <c r="K3" s="7" t="s">
        <v>180</v>
      </c>
    </row>
    <row r="4" ht="21.75" customHeight="1" spans="1:11">
      <c r="A4" s="8" t="s">
        <v>293</v>
      </c>
      <c r="B4" s="8" t="s">
        <v>191</v>
      </c>
      <c r="C4" s="8" t="s">
        <v>294</v>
      </c>
      <c r="D4" s="9" t="s">
        <v>192</v>
      </c>
      <c r="E4" s="9" t="s">
        <v>193</v>
      </c>
      <c r="F4" s="9" t="s">
        <v>194</v>
      </c>
      <c r="G4" s="9" t="s">
        <v>195</v>
      </c>
      <c r="H4" s="25" t="s">
        <v>56</v>
      </c>
      <c r="I4" s="10" t="s">
        <v>664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59</v>
      </c>
      <c r="J5" s="9" t="s">
        <v>60</v>
      </c>
      <c r="K5" s="9" t="s">
        <v>61</v>
      </c>
    </row>
    <row r="6" ht="40.5" customHeight="1" spans="1:11">
      <c r="A6" s="15"/>
      <c r="B6" s="15"/>
      <c r="C6" s="15"/>
      <c r="D6" s="16"/>
      <c r="E6" s="16"/>
      <c r="F6" s="16"/>
      <c r="G6" s="16"/>
      <c r="H6" s="27"/>
      <c r="I6" s="16" t="s">
        <v>58</v>
      </c>
      <c r="J6" s="16"/>
      <c r="K6" s="16"/>
    </row>
    <row r="7" ht="15" customHeight="1" spans="1:11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8">
        <v>10</v>
      </c>
      <c r="K7" s="18">
        <v>11</v>
      </c>
    </row>
    <row r="8" ht="18.75" customHeight="1" spans="1:11">
      <c r="A8" s="28"/>
      <c r="B8" s="29"/>
      <c r="C8" s="28"/>
      <c r="D8" s="28"/>
      <c r="E8" s="28"/>
      <c r="F8" s="28"/>
      <c r="G8" s="28"/>
      <c r="H8" s="30"/>
      <c r="I8" s="30"/>
      <c r="J8" s="30"/>
      <c r="K8" s="30"/>
    </row>
    <row r="9" ht="18.75" customHeight="1" spans="1:11">
      <c r="A9" s="29"/>
      <c r="B9" s="29"/>
      <c r="C9" s="29"/>
      <c r="D9" s="29"/>
      <c r="E9" s="29"/>
      <c r="F9" s="29"/>
      <c r="G9" s="29"/>
      <c r="H9" s="31"/>
      <c r="I9" s="31"/>
      <c r="J9" s="31"/>
      <c r="K9" s="31"/>
    </row>
    <row r="10" ht="18.75" customHeight="1" spans="1:11">
      <c r="A10" s="32" t="s">
        <v>130</v>
      </c>
      <c r="B10" s="33"/>
      <c r="C10" s="33"/>
      <c r="D10" s="33"/>
      <c r="E10" s="33"/>
      <c r="F10" s="33"/>
      <c r="G10" s="34"/>
      <c r="H10" s="31"/>
      <c r="I10" s="31"/>
      <c r="J10" s="31"/>
      <c r="K10" s="31"/>
    </row>
    <row r="11" customHeight="1" spans="1:11">
      <c r="A11" t="s">
        <v>665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5"/>
  <sheetViews>
    <sheetView showZeros="0" workbookViewId="0">
      <selection activeCell="A1" sqref="A1"/>
    </sheetView>
  </sheetViews>
  <sheetFormatPr defaultColWidth="10.6555555555556" defaultRowHeight="14.25" customHeight="1" outlineLevelCol="6"/>
  <cols>
    <col min="1" max="1" width="41.1555555555556" customWidth="1"/>
    <col min="2" max="2" width="23.3222222222222" customWidth="1"/>
    <col min="3" max="3" width="32.6555555555556" customWidth="1"/>
    <col min="4" max="4" width="16.3222222222222" customWidth="1"/>
    <col min="5" max="7" width="27.8333333333333" customWidth="1"/>
  </cols>
  <sheetData>
    <row r="1" ht="18.75" customHeight="1" spans="1:7">
      <c r="D1" s="1"/>
      <c r="E1" s="2"/>
      <c r="F1" s="2"/>
      <c r="G1" s="3" t="s">
        <v>666</v>
      </c>
    </row>
    <row r="2" ht="36.7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ht="22.5" customHeight="1" spans="1:7">
      <c r="A3" s="5" t="str">
        <f>"单位名称："&amp;"保山市中医医院"</f>
        <v>单位名称：保山市中医医院</v>
      </c>
      <c r="B3" s="5"/>
      <c r="C3" s="5"/>
      <c r="D3" s="5"/>
      <c r="E3" s="6"/>
      <c r="F3" s="6"/>
      <c r="G3" s="7" t="s">
        <v>180</v>
      </c>
    </row>
    <row r="4" ht="21.75" customHeight="1" spans="1:7">
      <c r="A4" s="8" t="s">
        <v>294</v>
      </c>
      <c r="B4" s="8" t="s">
        <v>293</v>
      </c>
      <c r="C4" s="8" t="s">
        <v>191</v>
      </c>
      <c r="D4" s="9" t="s">
        <v>667</v>
      </c>
      <c r="E4" s="10" t="s">
        <v>59</v>
      </c>
      <c r="F4" s="11"/>
      <c r="G4" s="12"/>
    </row>
    <row r="5" ht="21.75" customHeight="1" spans="1:7">
      <c r="A5" s="13"/>
      <c r="B5" s="13"/>
      <c r="C5" s="13"/>
      <c r="D5" s="14"/>
      <c r="E5" s="8" t="str">
        <f>"2026"&amp;"年"</f>
        <v>2026年</v>
      </c>
      <c r="F5" s="9" t="str">
        <f>"2026"+1&amp;"年"</f>
        <v>2027年</v>
      </c>
      <c r="G5" s="9" t="str">
        <f>"2026"+2&amp;"年"</f>
        <v>2028年</v>
      </c>
    </row>
    <row r="6" ht="40.5" customHeight="1" spans="1:7">
      <c r="A6" s="15"/>
      <c r="B6" s="15"/>
      <c r="C6" s="15"/>
      <c r="D6" s="16"/>
      <c r="E6" s="15"/>
      <c r="F6" s="16"/>
      <c r="G6" s="16"/>
    </row>
    <row r="7" ht="19.5" customHeight="1" spans="1:7">
      <c r="A7" s="17">
        <v>1</v>
      </c>
      <c r="B7" s="17">
        <v>2</v>
      </c>
      <c r="C7" s="17">
        <v>3</v>
      </c>
      <c r="D7" s="17">
        <v>4</v>
      </c>
      <c r="E7" s="17">
        <v>8</v>
      </c>
      <c r="F7" s="17">
        <v>9</v>
      </c>
      <c r="G7" s="18">
        <v>10</v>
      </c>
    </row>
    <row r="8" ht="17.25" customHeight="1" spans="1:7">
      <c r="A8" s="19" t="s">
        <v>71</v>
      </c>
      <c r="B8" s="19"/>
      <c r="C8" s="19"/>
      <c r="D8" s="19"/>
      <c r="E8" s="20">
        <v>2370200</v>
      </c>
      <c r="F8" s="20"/>
      <c r="G8" s="20"/>
    </row>
    <row r="9" ht="18.75" customHeight="1" spans="1:7">
      <c r="A9" s="19"/>
      <c r="B9" s="19" t="s">
        <v>326</v>
      </c>
      <c r="C9" s="19" t="s">
        <v>325</v>
      </c>
      <c r="D9" s="21" t="s">
        <v>668</v>
      </c>
      <c r="E9" s="20">
        <v>454800</v>
      </c>
      <c r="F9" s="20"/>
      <c r="G9" s="20"/>
    </row>
    <row r="10" ht="18.75" customHeight="1" spans="1:7">
      <c r="A10" s="19"/>
      <c r="B10" s="19" t="s">
        <v>298</v>
      </c>
      <c r="C10" s="19" t="s">
        <v>313</v>
      </c>
      <c r="D10" s="21" t="s">
        <v>668</v>
      </c>
      <c r="E10" s="20">
        <v>845900</v>
      </c>
      <c r="F10" s="20"/>
      <c r="G10" s="20"/>
    </row>
    <row r="11" ht="18.75" customHeight="1" spans="1:7">
      <c r="A11" s="19"/>
      <c r="B11" s="19" t="s">
        <v>298</v>
      </c>
      <c r="C11" s="19" t="s">
        <v>315</v>
      </c>
      <c r="D11" s="21" t="s">
        <v>668</v>
      </c>
      <c r="E11" s="20">
        <v>390900</v>
      </c>
      <c r="F11" s="20"/>
      <c r="G11" s="20"/>
    </row>
    <row r="12" ht="18.75" customHeight="1" spans="1:7">
      <c r="A12" s="19"/>
      <c r="B12" s="19" t="s">
        <v>298</v>
      </c>
      <c r="C12" s="19" t="s">
        <v>317</v>
      </c>
      <c r="D12" s="21" t="s">
        <v>668</v>
      </c>
      <c r="E12" s="20">
        <v>608700</v>
      </c>
      <c r="F12" s="20"/>
      <c r="G12" s="20"/>
    </row>
    <row r="13" ht="18.75" customHeight="1" spans="1:7">
      <c r="A13" s="19"/>
      <c r="B13" s="19" t="s">
        <v>298</v>
      </c>
      <c r="C13" s="19" t="s">
        <v>321</v>
      </c>
      <c r="D13" s="21" t="s">
        <v>668</v>
      </c>
      <c r="E13" s="20">
        <v>63100</v>
      </c>
      <c r="F13" s="20"/>
      <c r="G13" s="20"/>
    </row>
    <row r="14" ht="18.75" customHeight="1" spans="1:7">
      <c r="A14" s="19"/>
      <c r="B14" s="19" t="s">
        <v>298</v>
      </c>
      <c r="C14" s="19" t="s">
        <v>328</v>
      </c>
      <c r="D14" s="21" t="s">
        <v>668</v>
      </c>
      <c r="E14" s="20">
        <v>6800</v>
      </c>
      <c r="F14" s="20"/>
      <c r="G14" s="20"/>
    </row>
    <row r="15" ht="18.75" customHeight="1" spans="1:7">
      <c r="A15" s="22" t="s">
        <v>56</v>
      </c>
      <c r="B15" s="23" t="s">
        <v>325</v>
      </c>
      <c r="C15" s="23"/>
      <c r="D15" s="24"/>
      <c r="E15" s="20">
        <v>2370200</v>
      </c>
      <c r="F15" s="20"/>
      <c r="G15" s="20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20.5111111111111" customWidth="1"/>
    <col min="2" max="2" width="34.1666666666667" customWidth="1"/>
    <col min="3" max="19" width="20.6666666666667" customWidth="1"/>
  </cols>
  <sheetData>
    <row r="1" ht="19.5" customHeight="1" spans="1:19">
      <c r="J1" s="96"/>
      <c r="O1" s="55"/>
      <c r="P1" s="55"/>
      <c r="Q1" s="55"/>
      <c r="R1" s="55"/>
      <c r="S1" s="3" t="s">
        <v>53</v>
      </c>
    </row>
    <row r="2" ht="57.75" customHeight="1" spans="1:19">
      <c r="A2" s="103" t="str">
        <f>"2026"&amp;"年部门收入预算表"</f>
        <v>2026年部门收入预算表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ht="24" customHeight="1" spans="1:19">
      <c r="A3" s="137" t="str">
        <f>"单位名称："&amp;"保山市中医医院"</f>
        <v>单位名称：保山市中医医院</v>
      </c>
      <c r="B3" s="137"/>
      <c r="C3" s="137"/>
      <c r="D3" s="137"/>
      <c r="E3" s="6"/>
      <c r="F3" s="6"/>
      <c r="G3" s="6"/>
      <c r="H3" s="6"/>
      <c r="I3" s="6"/>
      <c r="J3" s="104"/>
      <c r="K3" s="6"/>
      <c r="L3" s="6"/>
      <c r="M3" s="6"/>
      <c r="N3" s="6"/>
      <c r="O3" s="104"/>
      <c r="P3" s="104"/>
      <c r="Q3" s="104"/>
      <c r="R3" s="104"/>
      <c r="S3" s="138" t="s">
        <v>1</v>
      </c>
    </row>
    <row r="4" ht="18.75" customHeight="1" spans="1:19">
      <c r="A4" s="139" t="s">
        <v>54</v>
      </c>
      <c r="B4" s="140" t="s">
        <v>55</v>
      </c>
      <c r="C4" s="140" t="s">
        <v>56</v>
      </c>
      <c r="D4" s="33" t="s">
        <v>57</v>
      </c>
      <c r="E4" s="33"/>
      <c r="F4" s="33"/>
      <c r="G4" s="33"/>
      <c r="H4" s="33"/>
      <c r="I4" s="33"/>
      <c r="J4" s="33"/>
      <c r="K4" s="33"/>
      <c r="L4" s="33"/>
      <c r="M4" s="33"/>
      <c r="N4" s="34"/>
      <c r="O4" s="33" t="s">
        <v>47</v>
      </c>
      <c r="P4" s="33"/>
      <c r="Q4" s="33"/>
      <c r="R4" s="33"/>
      <c r="S4" s="34"/>
    </row>
    <row r="5" ht="19.5" customHeight="1" spans="1:19">
      <c r="A5" s="141"/>
      <c r="B5" s="142"/>
      <c r="C5" s="142"/>
      <c r="D5" s="142" t="s">
        <v>58</v>
      </c>
      <c r="E5" s="142" t="s">
        <v>59</v>
      </c>
      <c r="F5" s="142" t="s">
        <v>60</v>
      </c>
      <c r="G5" s="142" t="s">
        <v>61</v>
      </c>
      <c r="H5" s="142" t="s">
        <v>62</v>
      </c>
      <c r="I5" s="143" t="s">
        <v>63</v>
      </c>
      <c r="J5" s="143"/>
      <c r="K5" s="143"/>
      <c r="L5" s="143"/>
      <c r="M5" s="143"/>
      <c r="N5" s="144"/>
      <c r="O5" s="142" t="s">
        <v>58</v>
      </c>
      <c r="P5" s="142" t="s">
        <v>59</v>
      </c>
      <c r="Q5" s="142" t="s">
        <v>60</v>
      </c>
      <c r="R5" s="142" t="s">
        <v>61</v>
      </c>
      <c r="S5" s="142" t="s">
        <v>64</v>
      </c>
    </row>
    <row r="6" ht="33.75" customHeight="1" spans="1:19">
      <c r="A6" s="145"/>
      <c r="B6" s="146"/>
      <c r="C6" s="146"/>
      <c r="D6" s="146"/>
      <c r="E6" s="146"/>
      <c r="F6" s="146"/>
      <c r="G6" s="146"/>
      <c r="H6" s="146"/>
      <c r="I6" s="147" t="s">
        <v>58</v>
      </c>
      <c r="J6" s="147" t="s">
        <v>65</v>
      </c>
      <c r="K6" s="147" t="s">
        <v>66</v>
      </c>
      <c r="L6" s="147" t="s">
        <v>67</v>
      </c>
      <c r="M6" s="147" t="s">
        <v>68</v>
      </c>
      <c r="N6" s="147" t="s">
        <v>69</v>
      </c>
      <c r="O6" s="146"/>
      <c r="P6" s="146"/>
      <c r="Q6" s="146"/>
      <c r="R6" s="146"/>
      <c r="S6" s="146"/>
    </row>
    <row r="7" ht="16.5" customHeight="1" spans="1:19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</row>
    <row r="8" ht="18" customHeight="1" spans="1:19">
      <c r="A8" s="19" t="s">
        <v>70</v>
      </c>
      <c r="B8" s="19" t="s">
        <v>71</v>
      </c>
      <c r="C8" s="20">
        <v>191616800</v>
      </c>
      <c r="D8" s="20">
        <v>186758158.78</v>
      </c>
      <c r="E8" s="20">
        <v>19005700</v>
      </c>
      <c r="F8" s="20"/>
      <c r="G8" s="20"/>
      <c r="H8" s="20"/>
      <c r="I8" s="20">
        <v>167752458.78</v>
      </c>
      <c r="J8" s="20">
        <v>167752458.78</v>
      </c>
      <c r="K8" s="20"/>
      <c r="L8" s="20"/>
      <c r="M8" s="20"/>
      <c r="N8" s="20"/>
      <c r="O8" s="20">
        <v>4858641.22</v>
      </c>
      <c r="P8" s="20"/>
      <c r="Q8" s="20"/>
      <c r="R8" s="20"/>
      <c r="S8" s="20">
        <v>4858641.22</v>
      </c>
    </row>
    <row r="9" ht="18" customHeight="1" spans="1:19">
      <c r="A9" s="21" t="s">
        <v>56</v>
      </c>
      <c r="B9" s="21"/>
      <c r="C9" s="20">
        <v>191616800</v>
      </c>
      <c r="D9" s="20">
        <v>186758158.78</v>
      </c>
      <c r="E9" s="20">
        <v>19005700</v>
      </c>
      <c r="F9" s="20"/>
      <c r="G9" s="20"/>
      <c r="H9" s="20"/>
      <c r="I9" s="20">
        <v>167752458.78</v>
      </c>
      <c r="J9" s="20">
        <v>167752458.78</v>
      </c>
      <c r="K9" s="20"/>
      <c r="L9" s="20"/>
      <c r="M9" s="20"/>
      <c r="N9" s="20"/>
      <c r="O9" s="20">
        <v>4858641.22</v>
      </c>
      <c r="P9" s="20"/>
      <c r="Q9" s="20"/>
      <c r="R9" s="20"/>
      <c r="S9" s="20">
        <v>4858641.22</v>
      </c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" right="0.3" top="0.41" bottom="0.41" header="0.25" footer="0.25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1"/>
  <sheetViews>
    <sheetView showZeros="0" topLeftCell="A2" workbookViewId="0">
      <selection activeCell="A1" sqref="A1"/>
    </sheetView>
  </sheetViews>
  <sheetFormatPr defaultColWidth="10.6555555555556" defaultRowHeight="14.25" customHeight="1"/>
  <cols>
    <col min="1" max="1" width="16.1555555555556" customWidth="1"/>
    <col min="2" max="2" width="40.3222222222222" customWidth="1"/>
    <col min="3" max="6" width="22.3333333333333" customWidth="1"/>
    <col min="7" max="8" width="22.1555555555556" customWidth="1"/>
    <col min="9" max="9" width="22" customWidth="1"/>
    <col min="10" max="11" width="22.1555555555556" customWidth="1"/>
    <col min="12" max="14" width="22" customWidth="1"/>
    <col min="15" max="15" width="22.1555555555556" customWidth="1"/>
  </cols>
  <sheetData>
    <row r="1" ht="19.5" customHeight="1" spans="1:15">
      <c r="D1" s="96"/>
      <c r="H1" s="96"/>
      <c r="J1" s="96"/>
      <c r="O1" s="46" t="s">
        <v>72</v>
      </c>
    </row>
    <row r="2" ht="42" customHeight="1" spans="1:15">
      <c r="A2" s="4" t="str">
        <f>"2026"&amp;"年部门支出预算表"</f>
        <v>2026年部门支出预算表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4" customHeight="1" spans="1:15">
      <c r="A3" s="135" t="str">
        <f>"单位名称："&amp;"保山市中医医院"</f>
        <v>单位名称：保山市中医医院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2"/>
      <c r="N3" s="2"/>
      <c r="O3" s="85" t="s">
        <v>1</v>
      </c>
    </row>
    <row r="4" ht="19.5" customHeight="1" spans="1:15">
      <c r="A4" s="8" t="s">
        <v>73</v>
      </c>
      <c r="B4" s="8" t="s">
        <v>74</v>
      </c>
      <c r="C4" s="8" t="s">
        <v>56</v>
      </c>
      <c r="D4" s="10" t="s">
        <v>59</v>
      </c>
      <c r="E4" s="11" t="s">
        <v>75</v>
      </c>
      <c r="F4" s="12" t="s">
        <v>76</v>
      </c>
      <c r="G4" s="8" t="s">
        <v>60</v>
      </c>
      <c r="H4" s="8" t="s">
        <v>61</v>
      </c>
      <c r="I4" s="8" t="s">
        <v>77</v>
      </c>
      <c r="J4" s="10" t="s">
        <v>78</v>
      </c>
      <c r="K4" s="11"/>
      <c r="L4" s="11"/>
      <c r="M4" s="11"/>
      <c r="N4" s="11"/>
      <c r="O4" s="12"/>
    </row>
    <row r="5" ht="33.75" customHeight="1" spans="1:15">
      <c r="A5" s="15"/>
      <c r="B5" s="15"/>
      <c r="C5" s="15"/>
      <c r="D5" s="52" t="s">
        <v>58</v>
      </c>
      <c r="E5" s="71" t="s">
        <v>75</v>
      </c>
      <c r="F5" s="71" t="s">
        <v>76</v>
      </c>
      <c r="G5" s="15"/>
      <c r="H5" s="15"/>
      <c r="I5" s="15"/>
      <c r="J5" s="52" t="s">
        <v>58</v>
      </c>
      <c r="K5" s="42" t="s">
        <v>79</v>
      </c>
      <c r="L5" s="42" t="s">
        <v>80</v>
      </c>
      <c r="M5" s="42" t="s">
        <v>81</v>
      </c>
      <c r="N5" s="42" t="s">
        <v>82</v>
      </c>
      <c r="O5" s="42" t="s">
        <v>83</v>
      </c>
    </row>
    <row r="6" ht="19.5" customHeight="1" spans="1:15">
      <c r="A6" s="136">
        <v>1</v>
      </c>
      <c r="B6" s="136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  <c r="I6" s="52">
        <v>9</v>
      </c>
      <c r="J6" s="52">
        <v>10</v>
      </c>
      <c r="K6" s="52">
        <v>11</v>
      </c>
      <c r="L6" s="52">
        <v>12</v>
      </c>
      <c r="M6" s="52">
        <v>13</v>
      </c>
      <c r="N6" s="52">
        <v>14</v>
      </c>
      <c r="O6" s="52">
        <v>15</v>
      </c>
    </row>
    <row r="7" ht="21.75" customHeight="1" spans="1:15">
      <c r="A7" s="19" t="s">
        <v>84</v>
      </c>
      <c r="B7" s="19" t="s">
        <v>85</v>
      </c>
      <c r="C7" s="20">
        <v>6557900</v>
      </c>
      <c r="D7" s="20">
        <v>3754400</v>
      </c>
      <c r="E7" s="20">
        <v>3754400</v>
      </c>
      <c r="F7" s="20"/>
      <c r="G7" s="20"/>
      <c r="H7" s="20"/>
      <c r="I7" s="20"/>
      <c r="J7" s="20">
        <v>2803500</v>
      </c>
      <c r="K7" s="20">
        <v>2803500</v>
      </c>
      <c r="L7" s="20"/>
      <c r="M7" s="20"/>
      <c r="N7" s="20"/>
      <c r="O7" s="20"/>
    </row>
    <row r="8" ht="21.75" customHeight="1" spans="1:15">
      <c r="A8" s="80" t="s">
        <v>86</v>
      </c>
      <c r="B8" s="80" t="s">
        <v>87</v>
      </c>
      <c r="C8" s="20">
        <v>6071700</v>
      </c>
      <c r="D8" s="20">
        <v>3754400</v>
      </c>
      <c r="E8" s="20">
        <v>3754400</v>
      </c>
      <c r="F8" s="20"/>
      <c r="G8" s="20"/>
      <c r="H8" s="20"/>
      <c r="I8" s="20"/>
      <c r="J8" s="20">
        <v>2317300</v>
      </c>
      <c r="K8" s="20">
        <v>2317300</v>
      </c>
      <c r="L8" s="20"/>
      <c r="M8" s="20"/>
      <c r="N8" s="20"/>
      <c r="O8" s="20"/>
    </row>
    <row r="9" ht="21.75" customHeight="1" spans="1:15">
      <c r="A9" s="121" t="s">
        <v>88</v>
      </c>
      <c r="B9" s="121" t="s">
        <v>89</v>
      </c>
      <c r="C9" s="20">
        <v>4800</v>
      </c>
      <c r="D9" s="20">
        <v>4800</v>
      </c>
      <c r="E9" s="20">
        <v>4800</v>
      </c>
      <c r="F9" s="20"/>
      <c r="G9" s="20"/>
      <c r="H9" s="20"/>
      <c r="I9" s="20"/>
      <c r="J9" s="20"/>
      <c r="K9" s="20"/>
      <c r="L9" s="20"/>
      <c r="M9" s="20"/>
      <c r="N9" s="20"/>
      <c r="O9" s="20"/>
    </row>
    <row r="10" ht="21.75" customHeight="1" spans="1:15">
      <c r="A10" s="121" t="s">
        <v>90</v>
      </c>
      <c r="B10" s="121" t="s">
        <v>91</v>
      </c>
      <c r="C10" s="20">
        <v>5294800</v>
      </c>
      <c r="D10" s="20">
        <v>3749600</v>
      </c>
      <c r="E10" s="20">
        <v>3749600</v>
      </c>
      <c r="F10" s="20"/>
      <c r="G10" s="20"/>
      <c r="H10" s="20"/>
      <c r="I10" s="20"/>
      <c r="J10" s="20">
        <v>1545200</v>
      </c>
      <c r="K10" s="20">
        <v>1545200</v>
      </c>
      <c r="L10" s="20"/>
      <c r="M10" s="20"/>
      <c r="N10" s="20"/>
      <c r="O10" s="20"/>
    </row>
    <row r="11" ht="21.75" customHeight="1" spans="1:15">
      <c r="A11" s="121" t="s">
        <v>92</v>
      </c>
      <c r="B11" s="121" t="s">
        <v>93</v>
      </c>
      <c r="C11" s="20">
        <v>772100</v>
      </c>
      <c r="D11" s="20"/>
      <c r="E11" s="20"/>
      <c r="F11" s="20"/>
      <c r="G11" s="20"/>
      <c r="H11" s="20"/>
      <c r="I11" s="20"/>
      <c r="J11" s="20">
        <v>772100</v>
      </c>
      <c r="K11" s="20">
        <v>772100</v>
      </c>
      <c r="L11" s="20"/>
      <c r="M11" s="20"/>
      <c r="N11" s="20"/>
      <c r="O11" s="20"/>
    </row>
    <row r="12" ht="21.75" customHeight="1" spans="1:15">
      <c r="A12" s="80" t="s">
        <v>94</v>
      </c>
      <c r="B12" s="80" t="s">
        <v>95</v>
      </c>
      <c r="C12" s="20">
        <v>486200</v>
      </c>
      <c r="D12" s="20"/>
      <c r="E12" s="20"/>
      <c r="F12" s="20"/>
      <c r="G12" s="20"/>
      <c r="H12" s="20"/>
      <c r="I12" s="20"/>
      <c r="J12" s="20">
        <v>486200</v>
      </c>
      <c r="K12" s="20">
        <v>486200</v>
      </c>
      <c r="L12" s="20"/>
      <c r="M12" s="20"/>
      <c r="N12" s="20"/>
      <c r="O12" s="20"/>
    </row>
    <row r="13" ht="21.75" customHeight="1" spans="1:15">
      <c r="A13" s="121" t="s">
        <v>96</v>
      </c>
      <c r="B13" s="121" t="s">
        <v>95</v>
      </c>
      <c r="C13" s="20">
        <v>486200</v>
      </c>
      <c r="D13" s="20"/>
      <c r="E13" s="20"/>
      <c r="F13" s="20"/>
      <c r="G13" s="20"/>
      <c r="H13" s="20"/>
      <c r="I13" s="20"/>
      <c r="J13" s="20">
        <v>486200</v>
      </c>
      <c r="K13" s="20">
        <v>486200</v>
      </c>
      <c r="L13" s="20"/>
      <c r="M13" s="20"/>
      <c r="N13" s="20"/>
      <c r="O13" s="20"/>
    </row>
    <row r="14" ht="21.75" customHeight="1" spans="1:15">
      <c r="A14" s="19" t="s">
        <v>97</v>
      </c>
      <c r="B14" s="19" t="s">
        <v>98</v>
      </c>
      <c r="C14" s="20">
        <v>180377500</v>
      </c>
      <c r="D14" s="20">
        <v>15251300</v>
      </c>
      <c r="E14" s="20">
        <v>12881100</v>
      </c>
      <c r="F14" s="20">
        <v>2370200</v>
      </c>
      <c r="G14" s="20"/>
      <c r="H14" s="20"/>
      <c r="I14" s="20"/>
      <c r="J14" s="20">
        <v>165126200</v>
      </c>
      <c r="K14" s="20">
        <v>165126200</v>
      </c>
      <c r="L14" s="20"/>
      <c r="M14" s="20"/>
      <c r="N14" s="20"/>
      <c r="O14" s="20"/>
    </row>
    <row r="15" ht="21.75" customHeight="1" spans="1:15">
      <c r="A15" s="80" t="s">
        <v>99</v>
      </c>
      <c r="B15" s="80" t="s">
        <v>100</v>
      </c>
      <c r="C15" s="20">
        <v>173449000</v>
      </c>
      <c r="D15" s="20">
        <v>12130800</v>
      </c>
      <c r="E15" s="20">
        <v>11612900</v>
      </c>
      <c r="F15" s="20">
        <v>517900</v>
      </c>
      <c r="G15" s="20"/>
      <c r="H15" s="20"/>
      <c r="I15" s="20"/>
      <c r="J15" s="20">
        <v>161318200</v>
      </c>
      <c r="K15" s="20">
        <v>161318200</v>
      </c>
      <c r="L15" s="20"/>
      <c r="M15" s="20"/>
      <c r="N15" s="20"/>
      <c r="O15" s="20"/>
    </row>
    <row r="16" ht="21.75" customHeight="1" spans="1:15">
      <c r="A16" s="121" t="s">
        <v>101</v>
      </c>
      <c r="B16" s="121" t="s">
        <v>102</v>
      </c>
      <c r="C16" s="20">
        <v>173385900</v>
      </c>
      <c r="D16" s="20">
        <v>12067700</v>
      </c>
      <c r="E16" s="20">
        <v>11612900</v>
      </c>
      <c r="F16" s="20">
        <v>454800</v>
      </c>
      <c r="G16" s="20"/>
      <c r="H16" s="20"/>
      <c r="I16" s="20"/>
      <c r="J16" s="20">
        <v>161318200</v>
      </c>
      <c r="K16" s="20">
        <v>161318200</v>
      </c>
      <c r="L16" s="20"/>
      <c r="M16" s="20"/>
      <c r="N16" s="20"/>
      <c r="O16" s="20"/>
    </row>
    <row r="17" ht="21.75" customHeight="1" spans="1:15">
      <c r="A17" s="121" t="s">
        <v>103</v>
      </c>
      <c r="B17" s="121" t="s">
        <v>104</v>
      </c>
      <c r="C17" s="20">
        <v>63100</v>
      </c>
      <c r="D17" s="20">
        <v>63100</v>
      </c>
      <c r="E17" s="20"/>
      <c r="F17" s="20">
        <v>63100</v>
      </c>
      <c r="G17" s="20"/>
      <c r="H17" s="20"/>
      <c r="I17" s="20"/>
      <c r="J17" s="20"/>
      <c r="K17" s="20"/>
      <c r="L17" s="20"/>
      <c r="M17" s="20"/>
      <c r="N17" s="20"/>
      <c r="O17" s="20"/>
    </row>
    <row r="18" ht="21.75" customHeight="1" spans="1:15">
      <c r="A18" s="80" t="s">
        <v>105</v>
      </c>
      <c r="B18" s="80" t="s">
        <v>106</v>
      </c>
      <c r="C18" s="20">
        <v>397700</v>
      </c>
      <c r="D18" s="20">
        <v>397700</v>
      </c>
      <c r="E18" s="20"/>
      <c r="F18" s="20">
        <v>397700</v>
      </c>
      <c r="G18" s="20"/>
      <c r="H18" s="20"/>
      <c r="I18" s="20"/>
      <c r="J18" s="20"/>
      <c r="K18" s="20"/>
      <c r="L18" s="20"/>
      <c r="M18" s="20"/>
      <c r="N18" s="20"/>
      <c r="O18" s="20"/>
    </row>
    <row r="19" ht="21.75" customHeight="1" spans="1:15">
      <c r="A19" s="121" t="s">
        <v>107</v>
      </c>
      <c r="B19" s="121" t="s">
        <v>108</v>
      </c>
      <c r="C19" s="20">
        <v>6800</v>
      </c>
      <c r="D19" s="20">
        <v>6800</v>
      </c>
      <c r="E19" s="20"/>
      <c r="F19" s="20">
        <v>6800</v>
      </c>
      <c r="G19" s="20"/>
      <c r="H19" s="20"/>
      <c r="I19" s="20"/>
      <c r="J19" s="20"/>
      <c r="K19" s="20"/>
      <c r="L19" s="20"/>
      <c r="M19" s="20"/>
      <c r="N19" s="20"/>
      <c r="O19" s="20"/>
    </row>
    <row r="20" ht="21.75" customHeight="1" spans="1:15">
      <c r="A20" s="121" t="s">
        <v>109</v>
      </c>
      <c r="B20" s="121" t="s">
        <v>110</v>
      </c>
      <c r="C20" s="20">
        <v>390900</v>
      </c>
      <c r="D20" s="20">
        <v>390900</v>
      </c>
      <c r="E20" s="20"/>
      <c r="F20" s="20">
        <v>390900</v>
      </c>
      <c r="G20" s="20"/>
      <c r="H20" s="20"/>
      <c r="I20" s="20"/>
      <c r="J20" s="20"/>
      <c r="K20" s="20"/>
      <c r="L20" s="20"/>
      <c r="M20" s="20"/>
      <c r="N20" s="20"/>
      <c r="O20" s="20"/>
    </row>
    <row r="21" ht="21.75" customHeight="1" spans="1:15">
      <c r="A21" s="80" t="s">
        <v>111</v>
      </c>
      <c r="B21" s="80" t="s">
        <v>112</v>
      </c>
      <c r="C21" s="20">
        <v>2797200</v>
      </c>
      <c r="D21" s="20">
        <v>1268200</v>
      </c>
      <c r="E21" s="20">
        <v>1268200</v>
      </c>
      <c r="F21" s="20"/>
      <c r="G21" s="20"/>
      <c r="H21" s="20"/>
      <c r="I21" s="20"/>
      <c r="J21" s="20">
        <v>1529000</v>
      </c>
      <c r="K21" s="20">
        <v>1529000</v>
      </c>
      <c r="L21" s="20"/>
      <c r="M21" s="20"/>
      <c r="N21" s="20"/>
      <c r="O21" s="20"/>
    </row>
    <row r="22" ht="21.75" customHeight="1" spans="1:15">
      <c r="A22" s="121" t="s">
        <v>113</v>
      </c>
      <c r="B22" s="121" t="s">
        <v>114</v>
      </c>
      <c r="C22" s="20">
        <v>1558400</v>
      </c>
      <c r="D22" s="20">
        <v>920000</v>
      </c>
      <c r="E22" s="20">
        <v>920000</v>
      </c>
      <c r="F22" s="20"/>
      <c r="G22" s="20"/>
      <c r="H22" s="20"/>
      <c r="I22" s="20"/>
      <c r="J22" s="20">
        <v>638400</v>
      </c>
      <c r="K22" s="20">
        <v>638400</v>
      </c>
      <c r="L22" s="20"/>
      <c r="M22" s="20"/>
      <c r="N22" s="20"/>
      <c r="O22" s="20"/>
    </row>
    <row r="23" ht="21.75" customHeight="1" spans="1:15">
      <c r="A23" s="121" t="s">
        <v>115</v>
      </c>
      <c r="B23" s="121" t="s">
        <v>116</v>
      </c>
      <c r="C23" s="20">
        <v>1238800</v>
      </c>
      <c r="D23" s="20">
        <v>348200</v>
      </c>
      <c r="E23" s="20">
        <v>348200</v>
      </c>
      <c r="F23" s="20"/>
      <c r="G23" s="20"/>
      <c r="H23" s="20"/>
      <c r="I23" s="20"/>
      <c r="J23" s="20">
        <v>890600</v>
      </c>
      <c r="K23" s="20">
        <v>890600</v>
      </c>
      <c r="L23" s="20"/>
      <c r="M23" s="20"/>
      <c r="N23" s="20"/>
      <c r="O23" s="20"/>
    </row>
    <row r="24" ht="21.75" customHeight="1" spans="1:15">
      <c r="A24" s="80" t="s">
        <v>117</v>
      </c>
      <c r="B24" s="80" t="s">
        <v>118</v>
      </c>
      <c r="C24" s="20">
        <v>1454600</v>
      </c>
      <c r="D24" s="20">
        <v>1454600</v>
      </c>
      <c r="E24" s="20"/>
      <c r="F24" s="20">
        <v>1454600</v>
      </c>
      <c r="G24" s="20"/>
      <c r="H24" s="20"/>
      <c r="I24" s="20"/>
      <c r="J24" s="20"/>
      <c r="K24" s="20"/>
      <c r="L24" s="20"/>
      <c r="M24" s="20"/>
      <c r="N24" s="20"/>
      <c r="O24" s="20"/>
    </row>
    <row r="25" ht="21.75" customHeight="1" spans="1:15">
      <c r="A25" s="121" t="s">
        <v>119</v>
      </c>
      <c r="B25" s="121" t="s">
        <v>120</v>
      </c>
      <c r="C25" s="20">
        <v>1454600</v>
      </c>
      <c r="D25" s="20">
        <v>1454600</v>
      </c>
      <c r="E25" s="20"/>
      <c r="F25" s="20">
        <v>1454600</v>
      </c>
      <c r="G25" s="20"/>
      <c r="H25" s="20"/>
      <c r="I25" s="20"/>
      <c r="J25" s="20"/>
      <c r="K25" s="20"/>
      <c r="L25" s="20"/>
      <c r="M25" s="20"/>
      <c r="N25" s="20"/>
      <c r="O25" s="20"/>
    </row>
    <row r="26" ht="21.75" customHeight="1" spans="1:15">
      <c r="A26" s="80" t="s">
        <v>121</v>
      </c>
      <c r="B26" s="80" t="s">
        <v>122</v>
      </c>
      <c r="C26" s="20">
        <v>2279000</v>
      </c>
      <c r="D26" s="20"/>
      <c r="E26" s="20"/>
      <c r="F26" s="20"/>
      <c r="G26" s="20"/>
      <c r="H26" s="20"/>
      <c r="I26" s="20"/>
      <c r="J26" s="20">
        <v>2279000</v>
      </c>
      <c r="K26" s="20">
        <v>2279000</v>
      </c>
      <c r="L26" s="20"/>
      <c r="M26" s="20"/>
      <c r="N26" s="20"/>
      <c r="O26" s="20"/>
    </row>
    <row r="27" ht="21.75" customHeight="1" spans="1:15">
      <c r="A27" s="121" t="s">
        <v>123</v>
      </c>
      <c r="B27" s="121" t="s">
        <v>122</v>
      </c>
      <c r="C27" s="20">
        <v>2279000</v>
      </c>
      <c r="D27" s="20"/>
      <c r="E27" s="20"/>
      <c r="F27" s="20"/>
      <c r="G27" s="20"/>
      <c r="H27" s="20"/>
      <c r="I27" s="20"/>
      <c r="J27" s="20">
        <v>2279000</v>
      </c>
      <c r="K27" s="20">
        <v>2279000</v>
      </c>
      <c r="L27" s="20"/>
      <c r="M27" s="20"/>
      <c r="N27" s="20"/>
      <c r="O27" s="20"/>
    </row>
    <row r="28" ht="21.75" customHeight="1" spans="1:15">
      <c r="A28" s="19" t="s">
        <v>124</v>
      </c>
      <c r="B28" s="19" t="s">
        <v>125</v>
      </c>
      <c r="C28" s="20">
        <v>4681400</v>
      </c>
      <c r="D28" s="20"/>
      <c r="E28" s="20"/>
      <c r="F28" s="20"/>
      <c r="G28" s="20"/>
      <c r="H28" s="20"/>
      <c r="I28" s="20"/>
      <c r="J28" s="20">
        <v>4681400</v>
      </c>
      <c r="K28" s="20">
        <v>4681400</v>
      </c>
      <c r="L28" s="20"/>
      <c r="M28" s="20"/>
      <c r="N28" s="20"/>
      <c r="O28" s="20"/>
    </row>
    <row r="29" ht="21.75" customHeight="1" spans="1:15">
      <c r="A29" s="80" t="s">
        <v>126</v>
      </c>
      <c r="B29" s="80" t="s">
        <v>127</v>
      </c>
      <c r="C29" s="20">
        <v>4681400</v>
      </c>
      <c r="D29" s="20"/>
      <c r="E29" s="20"/>
      <c r="F29" s="20"/>
      <c r="G29" s="20"/>
      <c r="H29" s="20"/>
      <c r="I29" s="20"/>
      <c r="J29" s="20">
        <v>4681400</v>
      </c>
      <c r="K29" s="20">
        <v>4681400</v>
      </c>
      <c r="L29" s="20"/>
      <c r="M29" s="20"/>
      <c r="N29" s="20"/>
      <c r="O29" s="20"/>
    </row>
    <row r="30" ht="21.75" customHeight="1" spans="1:15">
      <c r="A30" s="121" t="s">
        <v>128</v>
      </c>
      <c r="B30" s="121" t="s">
        <v>129</v>
      </c>
      <c r="C30" s="20">
        <v>4681400</v>
      </c>
      <c r="D30" s="20"/>
      <c r="E30" s="20"/>
      <c r="F30" s="20"/>
      <c r="G30" s="20"/>
      <c r="H30" s="20"/>
      <c r="I30" s="20"/>
      <c r="J30" s="20">
        <v>4681400</v>
      </c>
      <c r="K30" s="20">
        <v>4681400</v>
      </c>
      <c r="L30" s="20"/>
      <c r="M30" s="20"/>
      <c r="N30" s="20"/>
      <c r="O30" s="20"/>
    </row>
    <row r="31" ht="21.75" customHeight="1" spans="1:15">
      <c r="A31" s="21" t="s">
        <v>130</v>
      </c>
      <c r="B31" s="21" t="s">
        <v>130</v>
      </c>
      <c r="C31" s="20">
        <v>191616800</v>
      </c>
      <c r="D31" s="20">
        <v>19005700</v>
      </c>
      <c r="E31" s="20">
        <v>16635500</v>
      </c>
      <c r="F31" s="20">
        <v>2370200</v>
      </c>
      <c r="G31" s="20"/>
      <c r="H31" s="20"/>
      <c r="I31" s="20"/>
      <c r="J31" s="20">
        <v>172611100</v>
      </c>
      <c r="K31" s="20">
        <v>172611100</v>
      </c>
      <c r="L31" s="20"/>
      <c r="M31" s="20"/>
      <c r="N31" s="20"/>
      <c r="O31" s="20"/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showZeros="0" topLeftCell="A22" workbookViewId="0">
      <selection activeCell="A1" sqref="A1"/>
    </sheetView>
  </sheetViews>
  <sheetFormatPr defaultColWidth="10.6555555555556" defaultRowHeight="14.25" customHeight="1" outlineLevelCol="3"/>
  <cols>
    <col min="1" max="1" width="45.8333333333333" customWidth="1"/>
    <col min="2" max="2" width="36" customWidth="1"/>
    <col min="3" max="3" width="41.8333333333333" customWidth="1"/>
    <col min="4" max="4" width="34.8333333333333" customWidth="1"/>
  </cols>
  <sheetData>
    <row r="1" ht="19.5" customHeight="1" spans="1:4">
      <c r="D1" s="35" t="s">
        <v>131</v>
      </c>
    </row>
    <row r="2" ht="36" customHeight="1" spans="1:4">
      <c r="A2" s="4" t="str">
        <f>"2026"&amp;"年财政拨款收支预算总表"</f>
        <v>2026年财政拨款收支预算总表</v>
      </c>
      <c r="B2" s="4"/>
      <c r="C2" s="4"/>
      <c r="D2" s="4"/>
    </row>
    <row r="3" ht="24" customHeight="1" spans="1:4">
      <c r="A3" s="116" t="str">
        <f>"单位名称："&amp;"保山市中医医院"</f>
        <v>单位名称：保山市中医医院</v>
      </c>
      <c r="B3" s="116"/>
      <c r="C3" s="124"/>
      <c r="D3" s="85" t="s">
        <v>1</v>
      </c>
    </row>
    <row r="4" ht="19.5" customHeight="1" spans="1:4">
      <c r="A4" s="10" t="s">
        <v>2</v>
      </c>
      <c r="B4" s="12"/>
      <c r="C4" s="10" t="s">
        <v>3</v>
      </c>
      <c r="D4" s="12"/>
    </row>
    <row r="5" ht="21.75" customHeight="1" spans="1:4">
      <c r="A5" s="25" t="s">
        <v>4</v>
      </c>
      <c r="B5" s="87" t="s">
        <v>5</v>
      </c>
      <c r="C5" s="25" t="s">
        <v>132</v>
      </c>
      <c r="D5" s="87" t="s">
        <v>5</v>
      </c>
    </row>
    <row r="6" ht="17.25" customHeight="1" spans="1:4">
      <c r="A6" s="27"/>
      <c r="B6" s="90"/>
      <c r="C6" s="27"/>
      <c r="D6" s="90"/>
    </row>
    <row r="7" ht="17.25" customHeight="1" spans="1:4">
      <c r="A7" s="125" t="s">
        <v>133</v>
      </c>
      <c r="B7" s="20">
        <v>19005700</v>
      </c>
      <c r="C7" s="126" t="s">
        <v>134</v>
      </c>
      <c r="D7" s="127">
        <v>19005700</v>
      </c>
    </row>
    <row r="8" ht="17.25" customHeight="1" spans="1:4">
      <c r="A8" s="128" t="s">
        <v>135</v>
      </c>
      <c r="B8" s="20">
        <v>19005700</v>
      </c>
      <c r="C8" s="126" t="s">
        <v>136</v>
      </c>
      <c r="D8" s="127"/>
    </row>
    <row r="9" ht="17.25" customHeight="1" spans="1:4">
      <c r="A9" s="128" t="s">
        <v>137</v>
      </c>
      <c r="B9" s="20"/>
      <c r="C9" s="126" t="s">
        <v>138</v>
      </c>
      <c r="D9" s="127"/>
    </row>
    <row r="10" ht="17.25" customHeight="1" spans="1:4">
      <c r="A10" s="128" t="s">
        <v>139</v>
      </c>
      <c r="B10" s="20"/>
      <c r="C10" s="126" t="s">
        <v>140</v>
      </c>
      <c r="D10" s="127"/>
    </row>
    <row r="11" ht="17.25" customHeight="1" spans="1:4">
      <c r="A11" s="128" t="s">
        <v>141</v>
      </c>
      <c r="B11" s="20"/>
      <c r="C11" s="126" t="s">
        <v>142</v>
      </c>
      <c r="D11" s="127"/>
    </row>
    <row r="12" ht="17.25" customHeight="1" spans="1:4">
      <c r="A12" s="128" t="s">
        <v>135</v>
      </c>
      <c r="B12" s="20"/>
      <c r="C12" s="126" t="s">
        <v>143</v>
      </c>
      <c r="D12" s="127"/>
    </row>
    <row r="13" ht="17.25" customHeight="1" spans="1:4">
      <c r="A13" s="128" t="s">
        <v>137</v>
      </c>
      <c r="B13" s="20"/>
      <c r="C13" s="126" t="s">
        <v>144</v>
      </c>
      <c r="D13" s="127"/>
    </row>
    <row r="14" ht="17.25" customHeight="1" spans="1:4">
      <c r="A14" s="128" t="s">
        <v>139</v>
      </c>
      <c r="B14" s="20"/>
      <c r="C14" s="126" t="s">
        <v>145</v>
      </c>
      <c r="D14" s="127"/>
    </row>
    <row r="15" ht="17.25" customHeight="1" spans="1:4">
      <c r="A15" s="128"/>
      <c r="B15" s="128"/>
      <c r="C15" s="126" t="s">
        <v>146</v>
      </c>
      <c r="D15" s="127">
        <v>3754400</v>
      </c>
    </row>
    <row r="16" ht="17.25" customHeight="1" spans="1:4">
      <c r="A16" s="128"/>
      <c r="B16" s="125"/>
      <c r="C16" s="126" t="s">
        <v>147</v>
      </c>
      <c r="D16" s="127">
        <v>15251300</v>
      </c>
    </row>
    <row r="17" ht="17.25" customHeight="1" spans="1:4">
      <c r="A17" s="129"/>
      <c r="B17" s="130"/>
      <c r="C17" s="126" t="s">
        <v>148</v>
      </c>
      <c r="D17" s="127"/>
    </row>
    <row r="18" ht="17.25" customHeight="1" spans="1:4">
      <c r="A18" s="129"/>
      <c r="B18" s="130"/>
      <c r="C18" s="126" t="s">
        <v>149</v>
      </c>
      <c r="D18" s="127"/>
    </row>
    <row r="19" ht="17.25" customHeight="1" spans="1:4">
      <c r="A19" s="131"/>
      <c r="B19" s="131"/>
      <c r="C19" s="126" t="s">
        <v>150</v>
      </c>
      <c r="D19" s="127"/>
    </row>
    <row r="20" ht="17.25" customHeight="1" spans="1:4">
      <c r="A20" s="131"/>
      <c r="B20" s="131"/>
      <c r="C20" s="126" t="s">
        <v>151</v>
      </c>
      <c r="D20" s="127"/>
    </row>
    <row r="21" ht="17.25" customHeight="1" spans="1:4">
      <c r="A21" s="131"/>
      <c r="B21" s="131"/>
      <c r="C21" s="126" t="s">
        <v>152</v>
      </c>
      <c r="D21" s="127"/>
    </row>
    <row r="22" ht="17.25" customHeight="1" spans="1:4">
      <c r="A22" s="131"/>
      <c r="B22" s="131"/>
      <c r="C22" s="126" t="s">
        <v>153</v>
      </c>
      <c r="D22" s="127"/>
    </row>
    <row r="23" ht="17.25" customHeight="1" spans="1:4">
      <c r="A23" s="131"/>
      <c r="B23" s="131"/>
      <c r="C23" s="126" t="s">
        <v>154</v>
      </c>
      <c r="D23" s="127"/>
    </row>
    <row r="24" ht="17.25" customHeight="1" spans="1:4">
      <c r="A24" s="131"/>
      <c r="B24" s="131"/>
      <c r="C24" s="126" t="s">
        <v>155</v>
      </c>
      <c r="D24" s="127"/>
    </row>
    <row r="25" ht="17.25" customHeight="1" spans="1:4">
      <c r="A25" s="131"/>
      <c r="B25" s="131"/>
      <c r="C25" s="126" t="s">
        <v>156</v>
      </c>
      <c r="D25" s="127"/>
    </row>
    <row r="26" ht="17.25" customHeight="1" spans="1:4">
      <c r="A26" s="131"/>
      <c r="B26" s="131"/>
      <c r="C26" s="126" t="s">
        <v>157</v>
      </c>
      <c r="D26" s="127"/>
    </row>
    <row r="27" ht="17.25" customHeight="1" spans="1:4">
      <c r="A27" s="131"/>
      <c r="B27" s="131"/>
      <c r="C27" s="126" t="s">
        <v>158</v>
      </c>
      <c r="D27" s="127"/>
    </row>
    <row r="28" ht="17.25" customHeight="1" spans="1:4">
      <c r="A28" s="131"/>
      <c r="B28" s="131"/>
      <c r="C28" s="126" t="s">
        <v>159</v>
      </c>
      <c r="D28" s="127"/>
    </row>
    <row r="29" ht="17.25" customHeight="1" spans="1:4">
      <c r="A29" s="131"/>
      <c r="B29" s="131"/>
      <c r="C29" s="126" t="s">
        <v>160</v>
      </c>
      <c r="D29" s="127"/>
    </row>
    <row r="30" ht="17.25" customHeight="1" spans="1:4">
      <c r="A30" s="131"/>
      <c r="B30" s="131"/>
      <c r="C30" s="126" t="s">
        <v>161</v>
      </c>
      <c r="D30" s="127"/>
    </row>
    <row r="31" ht="17.25" customHeight="1" spans="1:4">
      <c r="A31" s="132"/>
      <c r="B31" s="130"/>
      <c r="C31" s="126" t="s">
        <v>162</v>
      </c>
      <c r="D31" s="127"/>
    </row>
    <row r="32" ht="17.25" customHeight="1" spans="1:4">
      <c r="A32" s="132"/>
      <c r="B32" s="130"/>
      <c r="C32" s="126" t="s">
        <v>163</v>
      </c>
      <c r="D32" s="127"/>
    </row>
    <row r="33" ht="17.25" customHeight="1" spans="1:4">
      <c r="A33" s="132"/>
      <c r="B33" s="130"/>
      <c r="C33" s="126" t="s">
        <v>164</v>
      </c>
      <c r="D33" s="127"/>
    </row>
    <row r="34" ht="17.25" customHeight="1" spans="1:4">
      <c r="A34" s="132"/>
      <c r="B34" s="130"/>
      <c r="C34" s="126" t="s">
        <v>165</v>
      </c>
      <c r="D34" s="127"/>
    </row>
    <row r="35" ht="17.25" customHeight="1" spans="1:4">
      <c r="A35" s="132"/>
      <c r="B35" s="130"/>
      <c r="C35" s="126" t="s">
        <v>166</v>
      </c>
      <c r="D35" s="127"/>
    </row>
    <row r="36" customHeight="1" spans="1:4">
      <c r="A36" s="132"/>
      <c r="B36" s="130"/>
      <c r="C36" s="129" t="s">
        <v>167</v>
      </c>
      <c r="D36" s="130"/>
    </row>
    <row r="37" ht="17.25" customHeight="1" spans="1:4">
      <c r="A37" s="133" t="s">
        <v>168</v>
      </c>
      <c r="B37" s="134">
        <v>19005700</v>
      </c>
      <c r="C37" s="132" t="s">
        <v>52</v>
      </c>
      <c r="D37" s="134">
        <v>19005700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" right="0.3" top="0.41" bottom="0.41" header="0.25" footer="0.25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showZeros="0" workbookViewId="0">
      <selection activeCell="A1" sqref="A1"/>
    </sheetView>
  </sheetViews>
  <sheetFormatPr defaultColWidth="10.6555555555556" defaultRowHeight="14.25" customHeight="1" outlineLevelCol="6"/>
  <cols>
    <col min="1" max="1" width="23.5" customWidth="1"/>
    <col min="2" max="2" width="51.3333333333333" customWidth="1"/>
    <col min="3" max="3" width="28.3333333333333" customWidth="1"/>
    <col min="4" max="4" width="23.8333333333333" customWidth="1"/>
    <col min="5" max="7" width="28.3333333333333" customWidth="1"/>
  </cols>
  <sheetData>
    <row r="1" customHeight="1" spans="1:7">
      <c r="D1" s="96"/>
      <c r="F1" s="46"/>
      <c r="G1" s="35" t="s">
        <v>169</v>
      </c>
    </row>
    <row r="2" ht="39" customHeight="1" spans="1:7">
      <c r="A2" s="4" t="str">
        <f>"2026"&amp;"年一般公共预算支出预算表（按功能科目分类）"</f>
        <v>2026年一般公共预算支出预算表（按功能科目分类）</v>
      </c>
      <c r="B2" s="4"/>
      <c r="C2" s="4"/>
      <c r="D2" s="4"/>
      <c r="E2" s="4"/>
      <c r="F2" s="4"/>
      <c r="G2" s="4"/>
    </row>
    <row r="3" ht="18" customHeight="1" spans="1:7">
      <c r="A3" s="116" t="str">
        <f>"单位名称："&amp;"保山市中医医院"</f>
        <v>单位名称：保山市中医医院</v>
      </c>
      <c r="B3" s="116"/>
      <c r="C3" s="116"/>
      <c r="D3" s="116"/>
      <c r="E3" s="116"/>
      <c r="F3" s="85"/>
      <c r="G3" s="85" t="s">
        <v>1</v>
      </c>
    </row>
    <row r="4" ht="20.25" customHeight="1" spans="1:7">
      <c r="A4" s="117" t="s">
        <v>170</v>
      </c>
      <c r="B4" s="118"/>
      <c r="C4" s="87" t="s">
        <v>56</v>
      </c>
      <c r="D4" s="105" t="s">
        <v>75</v>
      </c>
      <c r="E4" s="106"/>
      <c r="F4" s="107"/>
      <c r="G4" s="98" t="s">
        <v>76</v>
      </c>
    </row>
    <row r="5" ht="20.25" customHeight="1" spans="1:7">
      <c r="A5" s="119" t="s">
        <v>73</v>
      </c>
      <c r="B5" s="119" t="s">
        <v>74</v>
      </c>
      <c r="C5" s="90"/>
      <c r="D5" s="52" t="s">
        <v>58</v>
      </c>
      <c r="E5" s="52" t="s">
        <v>171</v>
      </c>
      <c r="F5" s="52" t="s">
        <v>172</v>
      </c>
      <c r="G5" s="76"/>
    </row>
    <row r="6" ht="19.5" customHeight="1" spans="1:7">
      <c r="A6" s="119" t="s">
        <v>173</v>
      </c>
      <c r="B6" s="119" t="s">
        <v>174</v>
      </c>
      <c r="C6" s="119" t="s">
        <v>175</v>
      </c>
      <c r="D6" s="52">
        <v>4</v>
      </c>
      <c r="E6" s="120" t="s">
        <v>176</v>
      </c>
      <c r="F6" s="120" t="s">
        <v>177</v>
      </c>
      <c r="G6" s="119" t="s">
        <v>178</v>
      </c>
    </row>
    <row r="7" ht="18" customHeight="1" spans="1:7">
      <c r="A7" s="19" t="s">
        <v>84</v>
      </c>
      <c r="B7" s="19" t="s">
        <v>85</v>
      </c>
      <c r="C7" s="20">
        <v>3754400</v>
      </c>
      <c r="D7" s="20">
        <v>3754400</v>
      </c>
      <c r="E7" s="20">
        <v>3754400</v>
      </c>
      <c r="F7" s="20"/>
      <c r="G7" s="20"/>
    </row>
    <row r="8" ht="18" customHeight="1" spans="1:7">
      <c r="A8" s="80" t="s">
        <v>86</v>
      </c>
      <c r="B8" s="80" t="s">
        <v>87</v>
      </c>
      <c r="C8" s="20">
        <v>3754400</v>
      </c>
      <c r="D8" s="20">
        <v>3754400</v>
      </c>
      <c r="E8" s="20">
        <v>3754400</v>
      </c>
      <c r="F8" s="20"/>
      <c r="G8" s="20"/>
    </row>
    <row r="9" ht="18" customHeight="1" spans="1:7">
      <c r="A9" s="121" t="s">
        <v>88</v>
      </c>
      <c r="B9" s="121" t="s">
        <v>89</v>
      </c>
      <c r="C9" s="20">
        <v>4800</v>
      </c>
      <c r="D9" s="20">
        <v>4800</v>
      </c>
      <c r="E9" s="20">
        <v>4800</v>
      </c>
      <c r="F9" s="20"/>
      <c r="G9" s="20"/>
    </row>
    <row r="10" ht="18" customHeight="1" spans="1:7">
      <c r="A10" s="121" t="s">
        <v>90</v>
      </c>
      <c r="B10" s="121" t="s">
        <v>91</v>
      </c>
      <c r="C10" s="20">
        <v>3749600</v>
      </c>
      <c r="D10" s="20">
        <v>3749600</v>
      </c>
      <c r="E10" s="20">
        <v>3749600</v>
      </c>
      <c r="F10" s="20"/>
      <c r="G10" s="20"/>
    </row>
    <row r="11" ht="18" customHeight="1" spans="1:7">
      <c r="A11" s="19" t="s">
        <v>97</v>
      </c>
      <c r="B11" s="19" t="s">
        <v>98</v>
      </c>
      <c r="C11" s="20">
        <v>15251300</v>
      </c>
      <c r="D11" s="20">
        <v>12881100</v>
      </c>
      <c r="E11" s="20">
        <v>12881100</v>
      </c>
      <c r="F11" s="20"/>
      <c r="G11" s="20">
        <v>2370200</v>
      </c>
    </row>
    <row r="12" ht="18" customHeight="1" spans="1:7">
      <c r="A12" s="80" t="s">
        <v>99</v>
      </c>
      <c r="B12" s="80" t="s">
        <v>100</v>
      </c>
      <c r="C12" s="20">
        <v>12130800</v>
      </c>
      <c r="D12" s="20">
        <v>11612900</v>
      </c>
      <c r="E12" s="20">
        <v>11612900</v>
      </c>
      <c r="F12" s="20"/>
      <c r="G12" s="20">
        <v>517900</v>
      </c>
    </row>
    <row r="13" ht="18" customHeight="1" spans="1:7">
      <c r="A13" s="121" t="s">
        <v>101</v>
      </c>
      <c r="B13" s="121" t="s">
        <v>102</v>
      </c>
      <c r="C13" s="20">
        <v>12067700</v>
      </c>
      <c r="D13" s="20">
        <v>11612900</v>
      </c>
      <c r="E13" s="20">
        <v>11612900</v>
      </c>
      <c r="F13" s="20"/>
      <c r="G13" s="20">
        <v>454800</v>
      </c>
    </row>
    <row r="14" ht="18" customHeight="1" spans="1:7">
      <c r="A14" s="121" t="s">
        <v>103</v>
      </c>
      <c r="B14" s="121" t="s">
        <v>104</v>
      </c>
      <c r="C14" s="20">
        <v>63100</v>
      </c>
      <c r="D14" s="20"/>
      <c r="E14" s="20"/>
      <c r="F14" s="20"/>
      <c r="G14" s="20">
        <v>63100</v>
      </c>
    </row>
    <row r="15" ht="18" customHeight="1" spans="1:7">
      <c r="A15" s="80" t="s">
        <v>105</v>
      </c>
      <c r="B15" s="80" t="s">
        <v>106</v>
      </c>
      <c r="C15" s="20">
        <v>397700</v>
      </c>
      <c r="D15" s="20"/>
      <c r="E15" s="20"/>
      <c r="F15" s="20"/>
      <c r="G15" s="20">
        <v>397700</v>
      </c>
    </row>
    <row r="16" ht="18" customHeight="1" spans="1:7">
      <c r="A16" s="121" t="s">
        <v>107</v>
      </c>
      <c r="B16" s="121" t="s">
        <v>108</v>
      </c>
      <c r="C16" s="20">
        <v>6800</v>
      </c>
      <c r="D16" s="20"/>
      <c r="E16" s="20"/>
      <c r="F16" s="20"/>
      <c r="G16" s="20">
        <v>6800</v>
      </c>
    </row>
    <row r="17" ht="18" customHeight="1" spans="1:7">
      <c r="A17" s="121" t="s">
        <v>109</v>
      </c>
      <c r="B17" s="121" t="s">
        <v>110</v>
      </c>
      <c r="C17" s="20">
        <v>390900</v>
      </c>
      <c r="D17" s="20"/>
      <c r="E17" s="20"/>
      <c r="F17" s="20"/>
      <c r="G17" s="20">
        <v>390900</v>
      </c>
    </row>
    <row r="18" ht="18" customHeight="1" spans="1:7">
      <c r="A18" s="80" t="s">
        <v>111</v>
      </c>
      <c r="B18" s="80" t="s">
        <v>112</v>
      </c>
      <c r="C18" s="20">
        <v>1268200</v>
      </c>
      <c r="D18" s="20">
        <v>1268200</v>
      </c>
      <c r="E18" s="20">
        <v>1268200</v>
      </c>
      <c r="F18" s="20"/>
      <c r="G18" s="20"/>
    </row>
    <row r="19" ht="18" customHeight="1" spans="1:7">
      <c r="A19" s="121" t="s">
        <v>113</v>
      </c>
      <c r="B19" s="121" t="s">
        <v>114</v>
      </c>
      <c r="C19" s="20">
        <v>920000</v>
      </c>
      <c r="D19" s="20">
        <v>920000</v>
      </c>
      <c r="E19" s="20">
        <v>920000</v>
      </c>
      <c r="F19" s="20"/>
      <c r="G19" s="20"/>
    </row>
    <row r="20" ht="18" customHeight="1" spans="1:7">
      <c r="A20" s="121" t="s">
        <v>115</v>
      </c>
      <c r="B20" s="121" t="s">
        <v>116</v>
      </c>
      <c r="C20" s="20">
        <v>348200</v>
      </c>
      <c r="D20" s="20">
        <v>348200</v>
      </c>
      <c r="E20" s="20">
        <v>348200</v>
      </c>
      <c r="F20" s="20"/>
      <c r="G20" s="20"/>
    </row>
    <row r="21" ht="18" customHeight="1" spans="1:7">
      <c r="A21" s="80" t="s">
        <v>117</v>
      </c>
      <c r="B21" s="80" t="s">
        <v>118</v>
      </c>
      <c r="C21" s="20">
        <v>1454600</v>
      </c>
      <c r="D21" s="20"/>
      <c r="E21" s="20"/>
      <c r="F21" s="20"/>
      <c r="G21" s="20">
        <v>1454600</v>
      </c>
    </row>
    <row r="22" ht="18" customHeight="1" spans="1:7">
      <c r="A22" s="121" t="s">
        <v>119</v>
      </c>
      <c r="B22" s="121" t="s">
        <v>120</v>
      </c>
      <c r="C22" s="20">
        <v>1454600</v>
      </c>
      <c r="D22" s="20"/>
      <c r="E22" s="20"/>
      <c r="F22" s="20"/>
      <c r="G22" s="20">
        <v>1454600</v>
      </c>
    </row>
    <row r="23" ht="18" customHeight="1" spans="1:7">
      <c r="A23" s="122" t="s">
        <v>130</v>
      </c>
      <c r="B23" s="123" t="s">
        <v>130</v>
      </c>
      <c r="C23" s="20">
        <v>19005700</v>
      </c>
      <c r="D23" s="20">
        <v>16635500</v>
      </c>
      <c r="E23" s="20">
        <v>16635500</v>
      </c>
      <c r="F23" s="20"/>
      <c r="G23" s="20">
        <v>2370200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" right="0.3" top="0.46" bottom="0.46" header="0.4" footer="0.4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showZeros="0" workbookViewId="0">
      <selection activeCell="D15" sqref="D15"/>
    </sheetView>
  </sheetViews>
  <sheetFormatPr defaultColWidth="10.6555555555556" defaultRowHeight="14.25" customHeight="1" outlineLevelRow="7" outlineLevelCol="5"/>
  <cols>
    <col min="1" max="2" width="32" customWidth="1"/>
    <col min="3" max="6" width="30.1555555555556" customWidth="1"/>
  </cols>
  <sheetData>
    <row r="1" customHeight="1" spans="1:6">
      <c r="A1" s="111"/>
      <c r="B1" s="111"/>
      <c r="C1" s="54"/>
      <c r="D1" s="112"/>
      <c r="F1" s="63" t="s">
        <v>179</v>
      </c>
    </row>
    <row r="2" ht="32.25" customHeight="1" spans="1:6">
      <c r="A2" s="86" t="str">
        <f>"2026"&amp;"年一般公共预算“三公”经费支出预算表"</f>
        <v>2026年一般公共预算“三公”经费支出预算表</v>
      </c>
      <c r="B2" s="113"/>
      <c r="C2" s="113"/>
      <c r="D2" s="113"/>
      <c r="E2" s="113"/>
      <c r="F2" s="113"/>
    </row>
    <row r="3" ht="18.75" customHeight="1" spans="1:6">
      <c r="A3" s="5" t="str">
        <f>"单位名称："&amp;"保山市中医医院"</f>
        <v>单位名称：保山市中医医院</v>
      </c>
      <c r="B3" s="5"/>
      <c r="C3" s="5"/>
      <c r="D3" s="5"/>
      <c r="F3" s="63" t="s">
        <v>180</v>
      </c>
    </row>
    <row r="4" ht="19.5" customHeight="1" spans="1:6">
      <c r="A4" s="9" t="s">
        <v>181</v>
      </c>
      <c r="B4" s="25" t="s">
        <v>182</v>
      </c>
      <c r="C4" s="10" t="s">
        <v>183</v>
      </c>
      <c r="D4" s="11"/>
      <c r="E4" s="12"/>
      <c r="F4" s="25" t="s">
        <v>184</v>
      </c>
    </row>
    <row r="5" ht="19.5" customHeight="1" spans="1:6">
      <c r="A5" s="16"/>
      <c r="B5" s="27"/>
      <c r="C5" s="52" t="s">
        <v>58</v>
      </c>
      <c r="D5" s="52" t="s">
        <v>185</v>
      </c>
      <c r="E5" s="52" t="s">
        <v>186</v>
      </c>
      <c r="F5" s="27"/>
    </row>
    <row r="6" ht="18.75" customHeight="1" spans="1:6">
      <c r="A6" s="114">
        <v>1</v>
      </c>
      <c r="B6" s="114">
        <v>2</v>
      </c>
      <c r="C6" s="115">
        <v>3</v>
      </c>
      <c r="D6" s="114">
        <v>4</v>
      </c>
      <c r="E6" s="114">
        <v>5</v>
      </c>
      <c r="F6" s="114">
        <v>6</v>
      </c>
    </row>
    <row r="7" ht="24" customHeight="1" spans="1:6">
      <c r="A7" s="20"/>
      <c r="B7" s="20"/>
      <c r="C7" s="20"/>
      <c r="D7" s="20"/>
      <c r="E7" s="20"/>
      <c r="F7" s="20"/>
    </row>
    <row r="8" customHeight="1" spans="1:6">
      <c r="A8" t="s">
        <v>187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" right="0.3" top="0.46" bottom="0.46" header="0.41" footer="0.41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0"/>
  <sheetViews>
    <sheetView showZeros="0" topLeftCell="A19" workbookViewId="0">
      <selection activeCell="A1" sqref="A1"/>
    </sheetView>
  </sheetViews>
  <sheetFormatPr defaultColWidth="10.6555555555556" defaultRowHeight="14.25" customHeight="1"/>
  <cols>
    <col min="1" max="1" width="38.3333333333333" customWidth="1"/>
    <col min="2" max="2" width="24.6555555555556" customWidth="1"/>
    <col min="3" max="3" width="31" customWidth="1"/>
    <col min="4" max="4" width="11.8333333333333" customWidth="1"/>
    <col min="5" max="5" width="20.5" customWidth="1"/>
    <col min="6" max="6" width="12" customWidth="1"/>
    <col min="7" max="7" width="19.9444444444444" customWidth="1"/>
    <col min="8" max="23" width="22.1555555555556" customWidth="1"/>
  </cols>
  <sheetData>
    <row r="1" ht="18.75" customHeight="1" spans="1:23">
      <c r="B1" s="101"/>
      <c r="D1" s="102"/>
      <c r="E1" s="102"/>
      <c r="F1" s="102"/>
      <c r="G1" s="102"/>
      <c r="H1" s="55"/>
      <c r="I1" s="55"/>
      <c r="J1" s="55"/>
      <c r="K1" s="55"/>
      <c r="L1" s="55"/>
      <c r="M1" s="55"/>
      <c r="N1" s="2"/>
      <c r="O1" s="2"/>
      <c r="P1" s="2"/>
      <c r="Q1" s="55"/>
      <c r="U1" s="101"/>
      <c r="W1" s="43" t="s">
        <v>188</v>
      </c>
    </row>
    <row r="2" ht="39.75" customHeight="1" spans="1:23">
      <c r="A2" s="103" t="str">
        <f>"2026"&amp;"年部门基本支出预算表"</f>
        <v>2026年部门基本支出预算表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ht="18.75" customHeight="1" spans="1:23">
      <c r="A3" s="5" t="str">
        <f>"单位名称："&amp;"保山市中医医院"</f>
        <v>单位名称：保山市中医医院</v>
      </c>
      <c r="B3" s="5"/>
      <c r="C3" s="5"/>
      <c r="D3" s="5"/>
      <c r="E3" s="5"/>
      <c r="F3" s="5"/>
      <c r="G3" s="5"/>
      <c r="H3" s="104"/>
      <c r="I3" s="104"/>
      <c r="J3" s="104"/>
      <c r="K3" s="104"/>
      <c r="L3" s="104"/>
      <c r="M3" s="104"/>
      <c r="N3" s="6"/>
      <c r="O3" s="6"/>
      <c r="P3" s="6"/>
      <c r="Q3" s="104"/>
      <c r="U3" s="101"/>
      <c r="W3" s="61" t="s">
        <v>180</v>
      </c>
    </row>
    <row r="4" ht="18" customHeight="1" spans="1:23">
      <c r="A4" s="8" t="s">
        <v>189</v>
      </c>
      <c r="B4" s="8" t="s">
        <v>190</v>
      </c>
      <c r="C4" s="8" t="s">
        <v>191</v>
      </c>
      <c r="D4" s="8" t="s">
        <v>192</v>
      </c>
      <c r="E4" s="8" t="s">
        <v>193</v>
      </c>
      <c r="F4" s="8" t="s">
        <v>194</v>
      </c>
      <c r="G4" s="8" t="s">
        <v>195</v>
      </c>
      <c r="H4" s="105" t="s">
        <v>196</v>
      </c>
      <c r="I4" s="106" t="s">
        <v>196</v>
      </c>
      <c r="J4" s="106"/>
      <c r="K4" s="106"/>
      <c r="L4" s="106"/>
      <c r="M4" s="106"/>
      <c r="N4" s="106"/>
      <c r="O4" s="106"/>
      <c r="P4" s="106"/>
      <c r="Q4" s="106" t="s">
        <v>62</v>
      </c>
      <c r="R4" s="106" t="s">
        <v>78</v>
      </c>
      <c r="S4" s="106"/>
      <c r="T4" s="106"/>
      <c r="U4" s="106"/>
      <c r="V4" s="106"/>
      <c r="W4" s="107"/>
    </row>
    <row r="5" ht="18" customHeight="1" spans="1:23">
      <c r="A5" s="13"/>
      <c r="B5" s="13"/>
      <c r="C5" s="13"/>
      <c r="D5" s="13"/>
      <c r="E5" s="13"/>
      <c r="F5" s="13"/>
      <c r="G5" s="13"/>
      <c r="H5" s="87" t="s">
        <v>197</v>
      </c>
      <c r="I5" s="105" t="s">
        <v>59</v>
      </c>
      <c r="J5" s="106"/>
      <c r="K5" s="106"/>
      <c r="L5" s="106"/>
      <c r="M5" s="107"/>
      <c r="N5" s="10" t="s">
        <v>198</v>
      </c>
      <c r="O5" s="11"/>
      <c r="P5" s="12"/>
      <c r="Q5" s="8" t="s">
        <v>62</v>
      </c>
      <c r="R5" s="105" t="s">
        <v>78</v>
      </c>
      <c r="S5" s="106" t="s">
        <v>65</v>
      </c>
      <c r="T5" s="106" t="s">
        <v>78</v>
      </c>
      <c r="U5" s="106" t="s">
        <v>67</v>
      </c>
      <c r="V5" s="106" t="s">
        <v>68</v>
      </c>
      <c r="W5" s="107" t="s">
        <v>69</v>
      </c>
    </row>
    <row r="6" ht="18.75" customHeight="1" spans="1:23">
      <c r="A6" s="13"/>
      <c r="B6" s="13"/>
      <c r="C6" s="13"/>
      <c r="D6" s="13"/>
      <c r="E6" s="13"/>
      <c r="F6" s="13"/>
      <c r="G6" s="13"/>
      <c r="H6" s="108"/>
      <c r="I6" s="109" t="s">
        <v>199</v>
      </c>
      <c r="J6" s="8" t="s">
        <v>200</v>
      </c>
      <c r="K6" s="8" t="s">
        <v>201</v>
      </c>
      <c r="L6" s="8" t="s">
        <v>202</v>
      </c>
      <c r="M6" s="8" t="s">
        <v>203</v>
      </c>
      <c r="N6" s="8" t="s">
        <v>59</v>
      </c>
      <c r="O6" s="8" t="s">
        <v>60</v>
      </c>
      <c r="P6" s="8" t="s">
        <v>61</v>
      </c>
      <c r="Q6" s="13"/>
      <c r="R6" s="8" t="s">
        <v>58</v>
      </c>
      <c r="S6" s="8" t="s">
        <v>65</v>
      </c>
      <c r="T6" s="8" t="s">
        <v>204</v>
      </c>
      <c r="U6" s="8" t="s">
        <v>67</v>
      </c>
      <c r="V6" s="8" t="s">
        <v>68</v>
      </c>
      <c r="W6" s="8" t="s">
        <v>69</v>
      </c>
    </row>
    <row r="7" ht="37.5" customHeight="1" spans="1:23">
      <c r="A7" s="15"/>
      <c r="B7" s="15"/>
      <c r="C7" s="15"/>
      <c r="D7" s="15"/>
      <c r="E7" s="15"/>
      <c r="F7" s="15"/>
      <c r="G7" s="15"/>
      <c r="H7" s="90"/>
      <c r="I7" s="71" t="s">
        <v>58</v>
      </c>
      <c r="J7" s="15" t="s">
        <v>205</v>
      </c>
      <c r="K7" s="15" t="s">
        <v>201</v>
      </c>
      <c r="L7" s="15" t="s">
        <v>202</v>
      </c>
      <c r="M7" s="15" t="s">
        <v>203</v>
      </c>
      <c r="N7" s="15" t="s">
        <v>201</v>
      </c>
      <c r="O7" s="15" t="s">
        <v>202</v>
      </c>
      <c r="P7" s="15" t="s">
        <v>203</v>
      </c>
      <c r="Q7" s="15" t="s">
        <v>62</v>
      </c>
      <c r="R7" s="15" t="s">
        <v>58</v>
      </c>
      <c r="S7" s="15" t="s">
        <v>65</v>
      </c>
      <c r="T7" s="15" t="s">
        <v>204</v>
      </c>
      <c r="U7" s="15" t="s">
        <v>67</v>
      </c>
      <c r="V7" s="15" t="s">
        <v>68</v>
      </c>
      <c r="W7" s="15" t="s">
        <v>69</v>
      </c>
    </row>
    <row r="8" ht="19.5" customHeight="1" spans="1:23">
      <c r="A8" s="110">
        <v>1</v>
      </c>
      <c r="B8" s="110">
        <v>2</v>
      </c>
      <c r="C8" s="110">
        <v>3</v>
      </c>
      <c r="D8" s="110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  <c r="T8" s="110">
        <v>20</v>
      </c>
      <c r="U8" s="110">
        <v>21</v>
      </c>
      <c r="V8" s="110">
        <v>22</v>
      </c>
      <c r="W8" s="110">
        <v>23</v>
      </c>
    </row>
    <row r="9" ht="21" customHeight="1" spans="1:23">
      <c r="A9" s="19" t="s">
        <v>71</v>
      </c>
      <c r="B9" s="19" t="s">
        <v>206</v>
      </c>
      <c r="C9" s="19" t="s">
        <v>207</v>
      </c>
      <c r="D9" s="19" t="s">
        <v>101</v>
      </c>
      <c r="E9" s="19" t="s">
        <v>102</v>
      </c>
      <c r="F9" s="19" t="s">
        <v>208</v>
      </c>
      <c r="G9" s="19" t="s">
        <v>209</v>
      </c>
      <c r="H9" s="20">
        <v>6546200</v>
      </c>
      <c r="I9" s="20">
        <v>6546200</v>
      </c>
      <c r="J9" s="20"/>
      <c r="K9" s="20"/>
      <c r="L9" s="20">
        <v>6546200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ht="21" customHeight="1" spans="1:23">
      <c r="A10" s="19" t="s">
        <v>71</v>
      </c>
      <c r="B10" s="19" t="s">
        <v>206</v>
      </c>
      <c r="C10" s="19" t="s">
        <v>207</v>
      </c>
      <c r="D10" s="19" t="s">
        <v>101</v>
      </c>
      <c r="E10" s="19" t="s">
        <v>102</v>
      </c>
      <c r="F10" s="19" t="s">
        <v>210</v>
      </c>
      <c r="G10" s="19" t="s">
        <v>211</v>
      </c>
      <c r="H10" s="20">
        <v>477200</v>
      </c>
      <c r="I10" s="20">
        <v>477200</v>
      </c>
      <c r="J10" s="20"/>
      <c r="K10" s="20"/>
      <c r="L10" s="20">
        <v>477200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ht="21" customHeight="1" spans="1:23">
      <c r="A11" s="19" t="s">
        <v>71</v>
      </c>
      <c r="B11" s="19" t="s">
        <v>206</v>
      </c>
      <c r="C11" s="19" t="s">
        <v>207</v>
      </c>
      <c r="D11" s="19" t="s">
        <v>101</v>
      </c>
      <c r="E11" s="19" t="s">
        <v>102</v>
      </c>
      <c r="F11" s="19" t="s">
        <v>210</v>
      </c>
      <c r="G11" s="19" t="s">
        <v>211</v>
      </c>
      <c r="H11" s="20">
        <v>200</v>
      </c>
      <c r="I11" s="20">
        <v>200</v>
      </c>
      <c r="J11" s="20"/>
      <c r="K11" s="20"/>
      <c r="L11" s="20">
        <v>200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ht="21" customHeight="1" spans="1:23">
      <c r="A12" s="19" t="s">
        <v>71</v>
      </c>
      <c r="B12" s="19" t="s">
        <v>206</v>
      </c>
      <c r="C12" s="19" t="s">
        <v>207</v>
      </c>
      <c r="D12" s="19" t="s">
        <v>101</v>
      </c>
      <c r="E12" s="19" t="s">
        <v>102</v>
      </c>
      <c r="F12" s="19" t="s">
        <v>212</v>
      </c>
      <c r="G12" s="19" t="s">
        <v>213</v>
      </c>
      <c r="H12" s="20">
        <v>1376000</v>
      </c>
      <c r="I12" s="20">
        <v>1376000</v>
      </c>
      <c r="J12" s="20"/>
      <c r="K12" s="20"/>
      <c r="L12" s="20">
        <v>1376000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ht="21" customHeight="1" spans="1:23">
      <c r="A13" s="19" t="s">
        <v>71</v>
      </c>
      <c r="B13" s="19" t="s">
        <v>206</v>
      </c>
      <c r="C13" s="19" t="s">
        <v>207</v>
      </c>
      <c r="D13" s="19" t="s">
        <v>101</v>
      </c>
      <c r="E13" s="19" t="s">
        <v>102</v>
      </c>
      <c r="F13" s="19" t="s">
        <v>212</v>
      </c>
      <c r="G13" s="19" t="s">
        <v>213</v>
      </c>
      <c r="H13" s="20">
        <v>1878900</v>
      </c>
      <c r="I13" s="20">
        <v>1878900</v>
      </c>
      <c r="J13" s="20"/>
      <c r="K13" s="20"/>
      <c r="L13" s="20">
        <v>1878900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ht="21" customHeight="1" spans="1:23">
      <c r="A14" s="19" t="s">
        <v>71</v>
      </c>
      <c r="B14" s="19" t="s">
        <v>214</v>
      </c>
      <c r="C14" s="19" t="s">
        <v>215</v>
      </c>
      <c r="D14" s="19" t="s">
        <v>90</v>
      </c>
      <c r="E14" s="19" t="s">
        <v>91</v>
      </c>
      <c r="F14" s="19" t="s">
        <v>216</v>
      </c>
      <c r="G14" s="19" t="s">
        <v>217</v>
      </c>
      <c r="H14" s="20">
        <v>3749600</v>
      </c>
      <c r="I14" s="20">
        <v>3749600</v>
      </c>
      <c r="J14" s="20"/>
      <c r="K14" s="20"/>
      <c r="L14" s="20">
        <v>3749600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ht="21" customHeight="1" spans="1:23">
      <c r="A15" s="19" t="s">
        <v>71</v>
      </c>
      <c r="B15" s="19" t="s">
        <v>214</v>
      </c>
      <c r="C15" s="19" t="s">
        <v>215</v>
      </c>
      <c r="D15" s="19" t="s">
        <v>113</v>
      </c>
      <c r="E15" s="19" t="s">
        <v>114</v>
      </c>
      <c r="F15" s="19" t="s">
        <v>218</v>
      </c>
      <c r="G15" s="19" t="s">
        <v>219</v>
      </c>
      <c r="H15" s="20">
        <v>899400</v>
      </c>
      <c r="I15" s="20">
        <v>899400</v>
      </c>
      <c r="J15" s="20"/>
      <c r="K15" s="20"/>
      <c r="L15" s="20">
        <v>899400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ht="21" customHeight="1" spans="1:23">
      <c r="A16" s="19" t="s">
        <v>71</v>
      </c>
      <c r="B16" s="19" t="s">
        <v>214</v>
      </c>
      <c r="C16" s="19" t="s">
        <v>215</v>
      </c>
      <c r="D16" s="19" t="s">
        <v>113</v>
      </c>
      <c r="E16" s="19" t="s">
        <v>114</v>
      </c>
      <c r="F16" s="19" t="s">
        <v>220</v>
      </c>
      <c r="G16" s="19" t="s">
        <v>221</v>
      </c>
      <c r="H16" s="20">
        <v>20600</v>
      </c>
      <c r="I16" s="20">
        <v>20600</v>
      </c>
      <c r="J16" s="20"/>
      <c r="K16" s="20"/>
      <c r="L16" s="20">
        <v>20600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ht="21" customHeight="1" spans="1:23">
      <c r="A17" s="19" t="s">
        <v>71</v>
      </c>
      <c r="B17" s="19" t="s">
        <v>214</v>
      </c>
      <c r="C17" s="19" t="s">
        <v>215</v>
      </c>
      <c r="D17" s="19" t="s">
        <v>115</v>
      </c>
      <c r="E17" s="19" t="s">
        <v>116</v>
      </c>
      <c r="F17" s="19" t="s">
        <v>222</v>
      </c>
      <c r="G17" s="19" t="s">
        <v>223</v>
      </c>
      <c r="H17" s="20">
        <v>348200</v>
      </c>
      <c r="I17" s="20">
        <v>348200</v>
      </c>
      <c r="J17" s="20"/>
      <c r="K17" s="20"/>
      <c r="L17" s="20">
        <v>348200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ht="21" customHeight="1" spans="1:23">
      <c r="A18" s="19" t="s">
        <v>71</v>
      </c>
      <c r="B18" s="19" t="s">
        <v>224</v>
      </c>
      <c r="C18" s="19" t="s">
        <v>225</v>
      </c>
      <c r="D18" s="19" t="s">
        <v>88</v>
      </c>
      <c r="E18" s="19" t="s">
        <v>89</v>
      </c>
      <c r="F18" s="19" t="s">
        <v>226</v>
      </c>
      <c r="G18" s="19" t="s">
        <v>227</v>
      </c>
      <c r="H18" s="20">
        <v>4800</v>
      </c>
      <c r="I18" s="20">
        <v>4800</v>
      </c>
      <c r="J18" s="20"/>
      <c r="K18" s="20"/>
      <c r="L18" s="20">
        <v>4800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ht="21" customHeight="1" spans="1:23">
      <c r="A19" s="19" t="s">
        <v>71</v>
      </c>
      <c r="B19" s="19" t="s">
        <v>228</v>
      </c>
      <c r="C19" s="19" t="s">
        <v>229</v>
      </c>
      <c r="D19" s="19" t="s">
        <v>101</v>
      </c>
      <c r="E19" s="19" t="s">
        <v>102</v>
      </c>
      <c r="F19" s="19" t="s">
        <v>208</v>
      </c>
      <c r="G19" s="19" t="s">
        <v>209</v>
      </c>
      <c r="H19" s="20">
        <v>7416600</v>
      </c>
      <c r="I19" s="20"/>
      <c r="J19" s="20"/>
      <c r="K19" s="20"/>
      <c r="L19" s="20"/>
      <c r="M19" s="20"/>
      <c r="N19" s="20"/>
      <c r="O19" s="20"/>
      <c r="P19" s="20"/>
      <c r="Q19" s="20"/>
      <c r="R19" s="20">
        <v>7416600</v>
      </c>
      <c r="S19" s="20">
        <v>7416600</v>
      </c>
      <c r="T19" s="20"/>
      <c r="U19" s="20"/>
      <c r="V19" s="20"/>
      <c r="W19" s="20"/>
    </row>
    <row r="20" ht="21" customHeight="1" spans="1:23">
      <c r="A20" s="19" t="s">
        <v>71</v>
      </c>
      <c r="B20" s="19" t="s">
        <v>228</v>
      </c>
      <c r="C20" s="19" t="s">
        <v>229</v>
      </c>
      <c r="D20" s="19" t="s">
        <v>101</v>
      </c>
      <c r="E20" s="19" t="s">
        <v>102</v>
      </c>
      <c r="F20" s="19" t="s">
        <v>210</v>
      </c>
      <c r="G20" s="19" t="s">
        <v>211</v>
      </c>
      <c r="H20" s="20">
        <v>2416400</v>
      </c>
      <c r="I20" s="20"/>
      <c r="J20" s="20"/>
      <c r="K20" s="20"/>
      <c r="L20" s="20"/>
      <c r="M20" s="20"/>
      <c r="N20" s="20"/>
      <c r="O20" s="20"/>
      <c r="P20" s="20"/>
      <c r="Q20" s="20"/>
      <c r="R20" s="20">
        <v>2416400</v>
      </c>
      <c r="S20" s="20">
        <v>2416400</v>
      </c>
      <c r="T20" s="20"/>
      <c r="U20" s="20"/>
      <c r="V20" s="20"/>
      <c r="W20" s="20"/>
    </row>
    <row r="21" ht="21" customHeight="1" spans="1:23">
      <c r="A21" s="19" t="s">
        <v>71</v>
      </c>
      <c r="B21" s="19" t="s">
        <v>228</v>
      </c>
      <c r="C21" s="19" t="s">
        <v>229</v>
      </c>
      <c r="D21" s="19" t="s">
        <v>101</v>
      </c>
      <c r="E21" s="19" t="s">
        <v>102</v>
      </c>
      <c r="F21" s="19" t="s">
        <v>212</v>
      </c>
      <c r="G21" s="19" t="s">
        <v>213</v>
      </c>
      <c r="H21" s="20">
        <v>31783100</v>
      </c>
      <c r="I21" s="20"/>
      <c r="J21" s="20"/>
      <c r="K21" s="20"/>
      <c r="L21" s="20"/>
      <c r="M21" s="20"/>
      <c r="N21" s="20"/>
      <c r="O21" s="20"/>
      <c r="P21" s="20"/>
      <c r="Q21" s="20"/>
      <c r="R21" s="20">
        <v>31783100</v>
      </c>
      <c r="S21" s="20">
        <v>31783100</v>
      </c>
      <c r="T21" s="20"/>
      <c r="U21" s="20"/>
      <c r="V21" s="20"/>
      <c r="W21" s="20"/>
    </row>
    <row r="22" ht="21" customHeight="1" spans="1:23">
      <c r="A22" s="19" t="s">
        <v>71</v>
      </c>
      <c r="B22" s="19" t="s">
        <v>230</v>
      </c>
      <c r="C22" s="19" t="s">
        <v>231</v>
      </c>
      <c r="D22" s="19" t="s">
        <v>128</v>
      </c>
      <c r="E22" s="19" t="s">
        <v>129</v>
      </c>
      <c r="F22" s="19" t="s">
        <v>232</v>
      </c>
      <c r="G22" s="19" t="s">
        <v>129</v>
      </c>
      <c r="H22" s="20">
        <v>4681400</v>
      </c>
      <c r="I22" s="20"/>
      <c r="J22" s="20"/>
      <c r="K22" s="20"/>
      <c r="L22" s="20"/>
      <c r="M22" s="20"/>
      <c r="N22" s="20"/>
      <c r="O22" s="20"/>
      <c r="P22" s="20"/>
      <c r="Q22" s="20"/>
      <c r="R22" s="20">
        <v>4681400</v>
      </c>
      <c r="S22" s="20">
        <v>4681400</v>
      </c>
      <c r="T22" s="20"/>
      <c r="U22" s="20"/>
      <c r="V22" s="20"/>
      <c r="W22" s="20"/>
    </row>
    <row r="23" ht="21" customHeight="1" spans="1:23">
      <c r="A23" s="19" t="s">
        <v>71</v>
      </c>
      <c r="B23" s="19" t="s">
        <v>233</v>
      </c>
      <c r="C23" s="19" t="s">
        <v>234</v>
      </c>
      <c r="D23" s="19" t="s">
        <v>90</v>
      </c>
      <c r="E23" s="19" t="s">
        <v>91</v>
      </c>
      <c r="F23" s="19" t="s">
        <v>216</v>
      </c>
      <c r="G23" s="19" t="s">
        <v>217</v>
      </c>
      <c r="H23" s="20">
        <v>1545200</v>
      </c>
      <c r="I23" s="20"/>
      <c r="J23" s="20"/>
      <c r="K23" s="20"/>
      <c r="L23" s="20"/>
      <c r="M23" s="20"/>
      <c r="N23" s="20"/>
      <c r="O23" s="20"/>
      <c r="P23" s="20"/>
      <c r="Q23" s="20"/>
      <c r="R23" s="20">
        <v>1545200</v>
      </c>
      <c r="S23" s="20">
        <v>1545200</v>
      </c>
      <c r="T23" s="20"/>
      <c r="U23" s="20"/>
      <c r="V23" s="20"/>
      <c r="W23" s="20"/>
    </row>
    <row r="24" ht="21" customHeight="1" spans="1:23">
      <c r="A24" s="19" t="s">
        <v>71</v>
      </c>
      <c r="B24" s="19" t="s">
        <v>233</v>
      </c>
      <c r="C24" s="19" t="s">
        <v>234</v>
      </c>
      <c r="D24" s="19" t="s">
        <v>92</v>
      </c>
      <c r="E24" s="19" t="s">
        <v>93</v>
      </c>
      <c r="F24" s="19" t="s">
        <v>235</v>
      </c>
      <c r="G24" s="19" t="s">
        <v>236</v>
      </c>
      <c r="H24" s="20">
        <v>772100</v>
      </c>
      <c r="I24" s="20"/>
      <c r="J24" s="20"/>
      <c r="K24" s="20"/>
      <c r="L24" s="20"/>
      <c r="M24" s="20"/>
      <c r="N24" s="20"/>
      <c r="O24" s="20"/>
      <c r="P24" s="20"/>
      <c r="Q24" s="20"/>
      <c r="R24" s="20">
        <v>772100</v>
      </c>
      <c r="S24" s="20">
        <v>772100</v>
      </c>
      <c r="T24" s="20"/>
      <c r="U24" s="20"/>
      <c r="V24" s="20"/>
      <c r="W24" s="20"/>
    </row>
    <row r="25" ht="21" customHeight="1" spans="1:23">
      <c r="A25" s="19" t="s">
        <v>71</v>
      </c>
      <c r="B25" s="19" t="s">
        <v>233</v>
      </c>
      <c r="C25" s="19" t="s">
        <v>234</v>
      </c>
      <c r="D25" s="19" t="s">
        <v>96</v>
      </c>
      <c r="E25" s="19" t="s">
        <v>95</v>
      </c>
      <c r="F25" s="19" t="s">
        <v>237</v>
      </c>
      <c r="G25" s="19" t="s">
        <v>238</v>
      </c>
      <c r="H25" s="20">
        <v>486200</v>
      </c>
      <c r="I25" s="20"/>
      <c r="J25" s="20"/>
      <c r="K25" s="20"/>
      <c r="L25" s="20"/>
      <c r="M25" s="20"/>
      <c r="N25" s="20"/>
      <c r="O25" s="20"/>
      <c r="P25" s="20"/>
      <c r="Q25" s="20"/>
      <c r="R25" s="20">
        <v>486200</v>
      </c>
      <c r="S25" s="20">
        <v>486200</v>
      </c>
      <c r="T25" s="20"/>
      <c r="U25" s="20"/>
      <c r="V25" s="20"/>
      <c r="W25" s="20"/>
    </row>
    <row r="26" ht="21" customHeight="1" spans="1:23">
      <c r="A26" s="19" t="s">
        <v>71</v>
      </c>
      <c r="B26" s="19" t="s">
        <v>233</v>
      </c>
      <c r="C26" s="19" t="s">
        <v>234</v>
      </c>
      <c r="D26" s="19" t="s">
        <v>113</v>
      </c>
      <c r="E26" s="19" t="s">
        <v>114</v>
      </c>
      <c r="F26" s="19" t="s">
        <v>218</v>
      </c>
      <c r="G26" s="19" t="s">
        <v>219</v>
      </c>
      <c r="H26" s="20">
        <v>638400</v>
      </c>
      <c r="I26" s="20"/>
      <c r="J26" s="20"/>
      <c r="K26" s="20"/>
      <c r="L26" s="20"/>
      <c r="M26" s="20"/>
      <c r="N26" s="20"/>
      <c r="O26" s="20"/>
      <c r="P26" s="20"/>
      <c r="Q26" s="20"/>
      <c r="R26" s="20">
        <v>638400</v>
      </c>
      <c r="S26" s="20">
        <v>638400</v>
      </c>
      <c r="T26" s="20"/>
      <c r="U26" s="20"/>
      <c r="V26" s="20"/>
      <c r="W26" s="20"/>
    </row>
    <row r="27" ht="21" customHeight="1" spans="1:23">
      <c r="A27" s="19" t="s">
        <v>71</v>
      </c>
      <c r="B27" s="19" t="s">
        <v>233</v>
      </c>
      <c r="C27" s="19" t="s">
        <v>234</v>
      </c>
      <c r="D27" s="19" t="s">
        <v>115</v>
      </c>
      <c r="E27" s="19" t="s">
        <v>116</v>
      </c>
      <c r="F27" s="19" t="s">
        <v>222</v>
      </c>
      <c r="G27" s="19" t="s">
        <v>223</v>
      </c>
      <c r="H27" s="20">
        <v>890600</v>
      </c>
      <c r="I27" s="20"/>
      <c r="J27" s="20"/>
      <c r="K27" s="20"/>
      <c r="L27" s="20"/>
      <c r="M27" s="20"/>
      <c r="N27" s="20"/>
      <c r="O27" s="20"/>
      <c r="P27" s="20"/>
      <c r="Q27" s="20"/>
      <c r="R27" s="20">
        <v>890600</v>
      </c>
      <c r="S27" s="20">
        <v>890600</v>
      </c>
      <c r="T27" s="20"/>
      <c r="U27" s="20"/>
      <c r="V27" s="20"/>
      <c r="W27" s="20"/>
    </row>
    <row r="28" ht="21" customHeight="1" spans="1:23">
      <c r="A28" s="19" t="s">
        <v>71</v>
      </c>
      <c r="B28" s="19" t="s">
        <v>239</v>
      </c>
      <c r="C28" s="19" t="s">
        <v>240</v>
      </c>
      <c r="D28" s="19" t="s">
        <v>101</v>
      </c>
      <c r="E28" s="19" t="s">
        <v>102</v>
      </c>
      <c r="F28" s="19" t="s">
        <v>241</v>
      </c>
      <c r="G28" s="19" t="s">
        <v>242</v>
      </c>
      <c r="H28" s="20">
        <v>98300</v>
      </c>
      <c r="I28" s="20"/>
      <c r="J28" s="20"/>
      <c r="K28" s="20"/>
      <c r="L28" s="20"/>
      <c r="M28" s="20"/>
      <c r="N28" s="20"/>
      <c r="O28" s="20"/>
      <c r="P28" s="20"/>
      <c r="Q28" s="20"/>
      <c r="R28" s="20">
        <v>98300</v>
      </c>
      <c r="S28" s="20">
        <v>98300</v>
      </c>
      <c r="T28" s="20"/>
      <c r="U28" s="20"/>
      <c r="V28" s="20"/>
      <c r="W28" s="20"/>
    </row>
    <row r="29" ht="21" customHeight="1" spans="1:23">
      <c r="A29" s="19" t="s">
        <v>71</v>
      </c>
      <c r="B29" s="19" t="s">
        <v>243</v>
      </c>
      <c r="C29" s="19" t="s">
        <v>244</v>
      </c>
      <c r="D29" s="19" t="s">
        <v>101</v>
      </c>
      <c r="E29" s="19" t="s">
        <v>102</v>
      </c>
      <c r="F29" s="19" t="s">
        <v>245</v>
      </c>
      <c r="G29" s="19" t="s">
        <v>184</v>
      </c>
      <c r="H29" s="20">
        <v>99800</v>
      </c>
      <c r="I29" s="20"/>
      <c r="J29" s="20"/>
      <c r="K29" s="20"/>
      <c r="L29" s="20"/>
      <c r="M29" s="20"/>
      <c r="N29" s="20"/>
      <c r="O29" s="20"/>
      <c r="P29" s="20"/>
      <c r="Q29" s="20"/>
      <c r="R29" s="20">
        <v>99800</v>
      </c>
      <c r="S29" s="20">
        <v>99800</v>
      </c>
      <c r="T29" s="20"/>
      <c r="U29" s="20"/>
      <c r="V29" s="20"/>
      <c r="W29" s="20"/>
    </row>
    <row r="30" ht="21" customHeight="1" spans="1:23">
      <c r="A30" s="19" t="s">
        <v>71</v>
      </c>
      <c r="B30" s="19" t="s">
        <v>246</v>
      </c>
      <c r="C30" s="19" t="s">
        <v>247</v>
      </c>
      <c r="D30" s="19" t="s">
        <v>101</v>
      </c>
      <c r="E30" s="19" t="s">
        <v>102</v>
      </c>
      <c r="F30" s="19" t="s">
        <v>248</v>
      </c>
      <c r="G30" s="19" t="s">
        <v>249</v>
      </c>
      <c r="H30" s="20">
        <v>1802600</v>
      </c>
      <c r="I30" s="20"/>
      <c r="J30" s="20"/>
      <c r="K30" s="20"/>
      <c r="L30" s="20"/>
      <c r="M30" s="20"/>
      <c r="N30" s="20"/>
      <c r="O30" s="20"/>
      <c r="P30" s="20"/>
      <c r="Q30" s="20"/>
      <c r="R30" s="20">
        <v>1802600</v>
      </c>
      <c r="S30" s="20">
        <v>1802600</v>
      </c>
      <c r="T30" s="20"/>
      <c r="U30" s="20"/>
      <c r="V30" s="20"/>
      <c r="W30" s="20"/>
    </row>
    <row r="31" ht="21" customHeight="1" spans="1:23">
      <c r="A31" s="19" t="s">
        <v>71</v>
      </c>
      <c r="B31" s="19" t="s">
        <v>250</v>
      </c>
      <c r="C31" s="19" t="s">
        <v>251</v>
      </c>
      <c r="D31" s="19" t="s">
        <v>101</v>
      </c>
      <c r="E31" s="19" t="s">
        <v>102</v>
      </c>
      <c r="F31" s="19" t="s">
        <v>252</v>
      </c>
      <c r="G31" s="19" t="s">
        <v>253</v>
      </c>
      <c r="H31" s="20">
        <v>450000</v>
      </c>
      <c r="I31" s="20"/>
      <c r="J31" s="20"/>
      <c r="K31" s="20"/>
      <c r="L31" s="20"/>
      <c r="M31" s="20"/>
      <c r="N31" s="20"/>
      <c r="O31" s="20"/>
      <c r="P31" s="20"/>
      <c r="Q31" s="20"/>
      <c r="R31" s="20">
        <v>450000</v>
      </c>
      <c r="S31" s="20">
        <v>450000</v>
      </c>
      <c r="T31" s="20"/>
      <c r="U31" s="20"/>
      <c r="V31" s="20"/>
      <c r="W31" s="20"/>
    </row>
    <row r="32" ht="21" customHeight="1" spans="1:23">
      <c r="A32" s="19" t="s">
        <v>71</v>
      </c>
      <c r="B32" s="19" t="s">
        <v>250</v>
      </c>
      <c r="C32" s="19" t="s">
        <v>251</v>
      </c>
      <c r="D32" s="19" t="s">
        <v>101</v>
      </c>
      <c r="E32" s="19" t="s">
        <v>102</v>
      </c>
      <c r="F32" s="19" t="s">
        <v>254</v>
      </c>
      <c r="G32" s="19" t="s">
        <v>255</v>
      </c>
      <c r="H32" s="20">
        <v>250000</v>
      </c>
      <c r="I32" s="20"/>
      <c r="J32" s="20"/>
      <c r="K32" s="20"/>
      <c r="L32" s="20"/>
      <c r="M32" s="20"/>
      <c r="N32" s="20"/>
      <c r="O32" s="20"/>
      <c r="P32" s="20"/>
      <c r="Q32" s="20"/>
      <c r="R32" s="20">
        <v>250000</v>
      </c>
      <c r="S32" s="20">
        <v>250000</v>
      </c>
      <c r="T32" s="20"/>
      <c r="U32" s="20"/>
      <c r="V32" s="20"/>
      <c r="W32" s="20"/>
    </row>
    <row r="33" ht="21" customHeight="1" spans="1:23">
      <c r="A33" s="19" t="s">
        <v>71</v>
      </c>
      <c r="B33" s="19" t="s">
        <v>250</v>
      </c>
      <c r="C33" s="19" t="s">
        <v>251</v>
      </c>
      <c r="D33" s="19" t="s">
        <v>101</v>
      </c>
      <c r="E33" s="19" t="s">
        <v>102</v>
      </c>
      <c r="F33" s="19" t="s">
        <v>256</v>
      </c>
      <c r="G33" s="19" t="s">
        <v>257</v>
      </c>
      <c r="H33" s="20">
        <v>10000</v>
      </c>
      <c r="I33" s="20"/>
      <c r="J33" s="20"/>
      <c r="K33" s="20"/>
      <c r="L33" s="20"/>
      <c r="M33" s="20"/>
      <c r="N33" s="20"/>
      <c r="O33" s="20"/>
      <c r="P33" s="20"/>
      <c r="Q33" s="20"/>
      <c r="R33" s="20">
        <v>10000</v>
      </c>
      <c r="S33" s="20">
        <v>10000</v>
      </c>
      <c r="T33" s="20"/>
      <c r="U33" s="20"/>
      <c r="V33" s="20"/>
      <c r="W33" s="20"/>
    </row>
    <row r="34" ht="21" customHeight="1" spans="1:23">
      <c r="A34" s="19" t="s">
        <v>71</v>
      </c>
      <c r="B34" s="19" t="s">
        <v>250</v>
      </c>
      <c r="C34" s="19" t="s">
        <v>251</v>
      </c>
      <c r="D34" s="19" t="s">
        <v>101</v>
      </c>
      <c r="E34" s="19" t="s">
        <v>102</v>
      </c>
      <c r="F34" s="19" t="s">
        <v>258</v>
      </c>
      <c r="G34" s="19" t="s">
        <v>259</v>
      </c>
      <c r="H34" s="20">
        <v>195000</v>
      </c>
      <c r="I34" s="20"/>
      <c r="J34" s="20"/>
      <c r="K34" s="20"/>
      <c r="L34" s="20"/>
      <c r="M34" s="20"/>
      <c r="N34" s="20"/>
      <c r="O34" s="20"/>
      <c r="P34" s="20"/>
      <c r="Q34" s="20"/>
      <c r="R34" s="20">
        <v>195000</v>
      </c>
      <c r="S34" s="20">
        <v>195000</v>
      </c>
      <c r="T34" s="20"/>
      <c r="U34" s="20"/>
      <c r="V34" s="20"/>
      <c r="W34" s="20"/>
    </row>
    <row r="35" ht="21" customHeight="1" spans="1:23">
      <c r="A35" s="19" t="s">
        <v>71</v>
      </c>
      <c r="B35" s="19" t="s">
        <v>250</v>
      </c>
      <c r="C35" s="19" t="s">
        <v>251</v>
      </c>
      <c r="D35" s="19" t="s">
        <v>101</v>
      </c>
      <c r="E35" s="19" t="s">
        <v>102</v>
      </c>
      <c r="F35" s="19" t="s">
        <v>260</v>
      </c>
      <c r="G35" s="19" t="s">
        <v>261</v>
      </c>
      <c r="H35" s="20">
        <v>1180000</v>
      </c>
      <c r="I35" s="20"/>
      <c r="J35" s="20"/>
      <c r="K35" s="20"/>
      <c r="L35" s="20"/>
      <c r="M35" s="20"/>
      <c r="N35" s="20"/>
      <c r="O35" s="20"/>
      <c r="P35" s="20"/>
      <c r="Q35" s="20"/>
      <c r="R35" s="20">
        <v>1180000</v>
      </c>
      <c r="S35" s="20">
        <v>1180000</v>
      </c>
      <c r="T35" s="20"/>
      <c r="U35" s="20"/>
      <c r="V35" s="20"/>
      <c r="W35" s="20"/>
    </row>
    <row r="36" ht="21" customHeight="1" spans="1:23">
      <c r="A36" s="19" t="s">
        <v>71</v>
      </c>
      <c r="B36" s="19" t="s">
        <v>250</v>
      </c>
      <c r="C36" s="19" t="s">
        <v>251</v>
      </c>
      <c r="D36" s="19" t="s">
        <v>101</v>
      </c>
      <c r="E36" s="19" t="s">
        <v>102</v>
      </c>
      <c r="F36" s="19" t="s">
        <v>262</v>
      </c>
      <c r="G36" s="19" t="s">
        <v>263</v>
      </c>
      <c r="H36" s="20">
        <v>233500</v>
      </c>
      <c r="I36" s="20"/>
      <c r="J36" s="20"/>
      <c r="K36" s="20"/>
      <c r="L36" s="20"/>
      <c r="M36" s="20"/>
      <c r="N36" s="20"/>
      <c r="O36" s="20"/>
      <c r="P36" s="20"/>
      <c r="Q36" s="20"/>
      <c r="R36" s="20">
        <v>233500</v>
      </c>
      <c r="S36" s="20">
        <v>233500</v>
      </c>
      <c r="T36" s="20"/>
      <c r="U36" s="20"/>
      <c r="V36" s="20"/>
      <c r="W36" s="20"/>
    </row>
    <row r="37" ht="21" customHeight="1" spans="1:23">
      <c r="A37" s="19" t="s">
        <v>71</v>
      </c>
      <c r="B37" s="19" t="s">
        <v>250</v>
      </c>
      <c r="C37" s="19" t="s">
        <v>251</v>
      </c>
      <c r="D37" s="19" t="s">
        <v>101</v>
      </c>
      <c r="E37" s="19" t="s">
        <v>102</v>
      </c>
      <c r="F37" s="19" t="s">
        <v>264</v>
      </c>
      <c r="G37" s="19" t="s">
        <v>265</v>
      </c>
      <c r="H37" s="20">
        <v>3106800</v>
      </c>
      <c r="I37" s="20"/>
      <c r="J37" s="20"/>
      <c r="K37" s="20"/>
      <c r="L37" s="20"/>
      <c r="M37" s="20"/>
      <c r="N37" s="20"/>
      <c r="O37" s="20"/>
      <c r="P37" s="20"/>
      <c r="Q37" s="20"/>
      <c r="R37" s="20">
        <v>3106800</v>
      </c>
      <c r="S37" s="20">
        <v>3106800</v>
      </c>
      <c r="T37" s="20"/>
      <c r="U37" s="20"/>
      <c r="V37" s="20"/>
      <c r="W37" s="20"/>
    </row>
    <row r="38" ht="21" customHeight="1" spans="1:23">
      <c r="A38" s="19" t="s">
        <v>71</v>
      </c>
      <c r="B38" s="19" t="s">
        <v>250</v>
      </c>
      <c r="C38" s="19" t="s">
        <v>251</v>
      </c>
      <c r="D38" s="19" t="s">
        <v>101</v>
      </c>
      <c r="E38" s="19" t="s">
        <v>102</v>
      </c>
      <c r="F38" s="19" t="s">
        <v>266</v>
      </c>
      <c r="G38" s="19" t="s">
        <v>267</v>
      </c>
      <c r="H38" s="20">
        <v>199900</v>
      </c>
      <c r="I38" s="20"/>
      <c r="J38" s="20"/>
      <c r="K38" s="20"/>
      <c r="L38" s="20"/>
      <c r="M38" s="20"/>
      <c r="N38" s="20"/>
      <c r="O38" s="20"/>
      <c r="P38" s="20"/>
      <c r="Q38" s="20"/>
      <c r="R38" s="20">
        <v>199900</v>
      </c>
      <c r="S38" s="20">
        <v>199900</v>
      </c>
      <c r="T38" s="20"/>
      <c r="U38" s="20"/>
      <c r="V38" s="20"/>
      <c r="W38" s="20"/>
    </row>
    <row r="39" ht="21" customHeight="1" spans="1:23">
      <c r="A39" s="19" t="s">
        <v>71</v>
      </c>
      <c r="B39" s="19" t="s">
        <v>250</v>
      </c>
      <c r="C39" s="19" t="s">
        <v>251</v>
      </c>
      <c r="D39" s="19" t="s">
        <v>101</v>
      </c>
      <c r="E39" s="19" t="s">
        <v>102</v>
      </c>
      <c r="F39" s="19" t="s">
        <v>268</v>
      </c>
      <c r="G39" s="19" t="s">
        <v>269</v>
      </c>
      <c r="H39" s="20">
        <v>9103400</v>
      </c>
      <c r="I39" s="20"/>
      <c r="J39" s="20"/>
      <c r="K39" s="20"/>
      <c r="L39" s="20"/>
      <c r="M39" s="20"/>
      <c r="N39" s="20"/>
      <c r="O39" s="20"/>
      <c r="P39" s="20"/>
      <c r="Q39" s="20"/>
      <c r="R39" s="20">
        <v>9103400</v>
      </c>
      <c r="S39" s="20">
        <v>9103400</v>
      </c>
      <c r="T39" s="20"/>
      <c r="U39" s="20"/>
      <c r="V39" s="20"/>
      <c r="W39" s="20"/>
    </row>
    <row r="40" ht="21" customHeight="1" spans="1:23">
      <c r="A40" s="19" t="s">
        <v>71</v>
      </c>
      <c r="B40" s="19" t="s">
        <v>250</v>
      </c>
      <c r="C40" s="19" t="s">
        <v>251</v>
      </c>
      <c r="D40" s="19" t="s">
        <v>101</v>
      </c>
      <c r="E40" s="19" t="s">
        <v>102</v>
      </c>
      <c r="F40" s="19" t="s">
        <v>270</v>
      </c>
      <c r="G40" s="19" t="s">
        <v>271</v>
      </c>
      <c r="H40" s="20">
        <v>133100</v>
      </c>
      <c r="I40" s="20"/>
      <c r="J40" s="20"/>
      <c r="K40" s="20"/>
      <c r="L40" s="20"/>
      <c r="M40" s="20"/>
      <c r="N40" s="20"/>
      <c r="O40" s="20"/>
      <c r="P40" s="20"/>
      <c r="Q40" s="20"/>
      <c r="R40" s="20">
        <v>133100</v>
      </c>
      <c r="S40" s="20">
        <v>133100</v>
      </c>
      <c r="T40" s="20"/>
      <c r="U40" s="20"/>
      <c r="V40" s="20"/>
      <c r="W40" s="20"/>
    </row>
    <row r="41" ht="21" customHeight="1" spans="1:23">
      <c r="A41" s="19" t="s">
        <v>71</v>
      </c>
      <c r="B41" s="19" t="s">
        <v>250</v>
      </c>
      <c r="C41" s="19" t="s">
        <v>251</v>
      </c>
      <c r="D41" s="19" t="s">
        <v>101</v>
      </c>
      <c r="E41" s="19" t="s">
        <v>102</v>
      </c>
      <c r="F41" s="19" t="s">
        <v>272</v>
      </c>
      <c r="G41" s="19" t="s">
        <v>273</v>
      </c>
      <c r="H41" s="20">
        <v>1639400</v>
      </c>
      <c r="I41" s="20"/>
      <c r="J41" s="20"/>
      <c r="K41" s="20"/>
      <c r="L41" s="20"/>
      <c r="M41" s="20"/>
      <c r="N41" s="20"/>
      <c r="O41" s="20"/>
      <c r="P41" s="20"/>
      <c r="Q41" s="20"/>
      <c r="R41" s="20">
        <v>1639400</v>
      </c>
      <c r="S41" s="20">
        <v>1639400</v>
      </c>
      <c r="T41" s="20"/>
      <c r="U41" s="20"/>
      <c r="V41" s="20"/>
      <c r="W41" s="20"/>
    </row>
    <row r="42" ht="21" customHeight="1" spans="1:23">
      <c r="A42" s="19" t="s">
        <v>71</v>
      </c>
      <c r="B42" s="19" t="s">
        <v>250</v>
      </c>
      <c r="C42" s="19" t="s">
        <v>251</v>
      </c>
      <c r="D42" s="19" t="s">
        <v>101</v>
      </c>
      <c r="E42" s="19" t="s">
        <v>102</v>
      </c>
      <c r="F42" s="19" t="s">
        <v>274</v>
      </c>
      <c r="G42" s="19" t="s">
        <v>275</v>
      </c>
      <c r="H42" s="20">
        <v>48733300</v>
      </c>
      <c r="I42" s="20"/>
      <c r="J42" s="20"/>
      <c r="K42" s="20"/>
      <c r="L42" s="20"/>
      <c r="M42" s="20"/>
      <c r="N42" s="20"/>
      <c r="O42" s="20"/>
      <c r="P42" s="20"/>
      <c r="Q42" s="20"/>
      <c r="R42" s="20">
        <v>48733300</v>
      </c>
      <c r="S42" s="20">
        <v>48733300</v>
      </c>
      <c r="T42" s="20"/>
      <c r="U42" s="20"/>
      <c r="V42" s="20"/>
      <c r="W42" s="20"/>
    </row>
    <row r="43" ht="21" customHeight="1" spans="1:23">
      <c r="A43" s="19" t="s">
        <v>71</v>
      </c>
      <c r="B43" s="19" t="s">
        <v>250</v>
      </c>
      <c r="C43" s="19" t="s">
        <v>251</v>
      </c>
      <c r="D43" s="19" t="s">
        <v>101</v>
      </c>
      <c r="E43" s="19" t="s">
        <v>102</v>
      </c>
      <c r="F43" s="19" t="s">
        <v>276</v>
      </c>
      <c r="G43" s="19" t="s">
        <v>277</v>
      </c>
      <c r="H43" s="20">
        <v>249900</v>
      </c>
      <c r="I43" s="20"/>
      <c r="J43" s="20"/>
      <c r="K43" s="20"/>
      <c r="L43" s="20"/>
      <c r="M43" s="20"/>
      <c r="N43" s="20"/>
      <c r="O43" s="20"/>
      <c r="P43" s="20"/>
      <c r="Q43" s="20"/>
      <c r="R43" s="20">
        <v>249900</v>
      </c>
      <c r="S43" s="20">
        <v>249900</v>
      </c>
      <c r="T43" s="20"/>
      <c r="U43" s="20"/>
      <c r="V43" s="20"/>
      <c r="W43" s="20"/>
    </row>
    <row r="44" ht="21" customHeight="1" spans="1:23">
      <c r="A44" s="19" t="s">
        <v>71</v>
      </c>
      <c r="B44" s="19" t="s">
        <v>250</v>
      </c>
      <c r="C44" s="19" t="s">
        <v>251</v>
      </c>
      <c r="D44" s="19" t="s">
        <v>101</v>
      </c>
      <c r="E44" s="19" t="s">
        <v>102</v>
      </c>
      <c r="F44" s="19" t="s">
        <v>278</v>
      </c>
      <c r="G44" s="19" t="s">
        <v>279</v>
      </c>
      <c r="H44" s="20">
        <v>299900</v>
      </c>
      <c r="I44" s="20"/>
      <c r="J44" s="20"/>
      <c r="K44" s="20"/>
      <c r="L44" s="20"/>
      <c r="M44" s="20"/>
      <c r="N44" s="20"/>
      <c r="O44" s="20"/>
      <c r="P44" s="20"/>
      <c r="Q44" s="20"/>
      <c r="R44" s="20">
        <v>299900</v>
      </c>
      <c r="S44" s="20">
        <v>299900</v>
      </c>
      <c r="T44" s="20"/>
      <c r="U44" s="20"/>
      <c r="V44" s="20"/>
      <c r="W44" s="20"/>
    </row>
    <row r="45" ht="21" customHeight="1" spans="1:23">
      <c r="A45" s="19" t="s">
        <v>71</v>
      </c>
      <c r="B45" s="19" t="s">
        <v>250</v>
      </c>
      <c r="C45" s="19" t="s">
        <v>251</v>
      </c>
      <c r="D45" s="19" t="s">
        <v>101</v>
      </c>
      <c r="E45" s="19" t="s">
        <v>102</v>
      </c>
      <c r="F45" s="19" t="s">
        <v>280</v>
      </c>
      <c r="G45" s="19" t="s">
        <v>281</v>
      </c>
      <c r="H45" s="20">
        <v>20000</v>
      </c>
      <c r="I45" s="20"/>
      <c r="J45" s="20"/>
      <c r="K45" s="20"/>
      <c r="L45" s="20"/>
      <c r="M45" s="20"/>
      <c r="N45" s="20"/>
      <c r="O45" s="20"/>
      <c r="P45" s="20"/>
      <c r="Q45" s="20"/>
      <c r="R45" s="20">
        <v>20000</v>
      </c>
      <c r="S45" s="20">
        <v>20000</v>
      </c>
      <c r="T45" s="20"/>
      <c r="U45" s="20"/>
      <c r="V45" s="20"/>
      <c r="W45" s="20"/>
    </row>
    <row r="46" ht="21" customHeight="1" spans="1:23">
      <c r="A46" s="19" t="s">
        <v>71</v>
      </c>
      <c r="B46" s="19" t="s">
        <v>250</v>
      </c>
      <c r="C46" s="19" t="s">
        <v>251</v>
      </c>
      <c r="D46" s="19" t="s">
        <v>101</v>
      </c>
      <c r="E46" s="19" t="s">
        <v>102</v>
      </c>
      <c r="F46" s="19" t="s">
        <v>282</v>
      </c>
      <c r="G46" s="19" t="s">
        <v>283</v>
      </c>
      <c r="H46" s="20">
        <v>100000</v>
      </c>
      <c r="I46" s="20"/>
      <c r="J46" s="20"/>
      <c r="K46" s="20"/>
      <c r="L46" s="20"/>
      <c r="M46" s="20"/>
      <c r="N46" s="20"/>
      <c r="O46" s="20"/>
      <c r="P46" s="20"/>
      <c r="Q46" s="20"/>
      <c r="R46" s="20">
        <v>100000</v>
      </c>
      <c r="S46" s="20">
        <v>100000</v>
      </c>
      <c r="T46" s="20"/>
      <c r="U46" s="20"/>
      <c r="V46" s="20"/>
      <c r="W46" s="20"/>
    </row>
    <row r="47" ht="21" customHeight="1" spans="1:23">
      <c r="A47" s="19" t="s">
        <v>71</v>
      </c>
      <c r="B47" s="19" t="s">
        <v>250</v>
      </c>
      <c r="C47" s="19" t="s">
        <v>251</v>
      </c>
      <c r="D47" s="19" t="s">
        <v>101</v>
      </c>
      <c r="E47" s="19" t="s">
        <v>102</v>
      </c>
      <c r="F47" s="19" t="s">
        <v>284</v>
      </c>
      <c r="G47" s="19" t="s">
        <v>285</v>
      </c>
      <c r="H47" s="20">
        <v>4008700</v>
      </c>
      <c r="I47" s="20"/>
      <c r="J47" s="20"/>
      <c r="K47" s="20"/>
      <c r="L47" s="20"/>
      <c r="M47" s="20"/>
      <c r="N47" s="20"/>
      <c r="O47" s="20"/>
      <c r="P47" s="20"/>
      <c r="Q47" s="20"/>
      <c r="R47" s="20">
        <v>4008700</v>
      </c>
      <c r="S47" s="20">
        <v>4008700</v>
      </c>
      <c r="T47" s="20"/>
      <c r="U47" s="20"/>
      <c r="V47" s="20"/>
      <c r="W47" s="20"/>
    </row>
    <row r="48" ht="21" customHeight="1" spans="1:23">
      <c r="A48" s="19" t="s">
        <v>71</v>
      </c>
      <c r="B48" s="19" t="s">
        <v>286</v>
      </c>
      <c r="C48" s="19" t="s">
        <v>287</v>
      </c>
      <c r="D48" s="19" t="s">
        <v>101</v>
      </c>
      <c r="E48" s="19" t="s">
        <v>102</v>
      </c>
      <c r="F48" s="19" t="s">
        <v>212</v>
      </c>
      <c r="G48" s="19" t="s">
        <v>213</v>
      </c>
      <c r="H48" s="20">
        <v>1334400</v>
      </c>
      <c r="I48" s="20">
        <v>1334400</v>
      </c>
      <c r="J48" s="20"/>
      <c r="K48" s="20"/>
      <c r="L48" s="20">
        <v>1334400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ht="21" customHeight="1" spans="1:23">
      <c r="A49" s="19" t="s">
        <v>71</v>
      </c>
      <c r="B49" s="19" t="s">
        <v>288</v>
      </c>
      <c r="C49" s="19" t="s">
        <v>289</v>
      </c>
      <c r="D49" s="19" t="s">
        <v>101</v>
      </c>
      <c r="E49" s="19" t="s">
        <v>102</v>
      </c>
      <c r="F49" s="19" t="s">
        <v>290</v>
      </c>
      <c r="G49" s="19" t="s">
        <v>291</v>
      </c>
      <c r="H49" s="20">
        <v>27530200</v>
      </c>
      <c r="I49" s="20"/>
      <c r="J49" s="20"/>
      <c r="K49" s="20"/>
      <c r="L49" s="20"/>
      <c r="M49" s="20"/>
      <c r="N49" s="20"/>
      <c r="O49" s="20"/>
      <c r="P49" s="20"/>
      <c r="Q49" s="20"/>
      <c r="R49" s="20">
        <v>27530200</v>
      </c>
      <c r="S49" s="20">
        <v>27530200</v>
      </c>
      <c r="T49" s="20"/>
      <c r="U49" s="20"/>
      <c r="V49" s="20"/>
      <c r="W49" s="20"/>
    </row>
    <row r="50" ht="21" customHeight="1" spans="1:23">
      <c r="A50" s="32" t="s">
        <v>130</v>
      </c>
      <c r="B50" s="33"/>
      <c r="C50" s="33"/>
      <c r="D50" s="33"/>
      <c r="E50" s="33"/>
      <c r="F50" s="33"/>
      <c r="G50" s="34"/>
      <c r="H50" s="20">
        <v>166709300</v>
      </c>
      <c r="I50" s="20">
        <v>16635500</v>
      </c>
      <c r="J50" s="20"/>
      <c r="K50" s="20"/>
      <c r="L50" s="20">
        <v>16635500</v>
      </c>
      <c r="M50" s="20"/>
      <c r="N50" s="20"/>
      <c r="O50" s="20"/>
      <c r="P50" s="20"/>
      <c r="Q50" s="20"/>
      <c r="R50" s="20">
        <v>150073800</v>
      </c>
      <c r="S50" s="20">
        <v>150073800</v>
      </c>
      <c r="T50" s="20"/>
      <c r="U50" s="20"/>
      <c r="V50" s="20"/>
      <c r="W50" s="20"/>
    </row>
  </sheetData>
  <mergeCells count="30">
    <mergeCell ref="A2:W2"/>
    <mergeCell ref="A3:G3"/>
    <mergeCell ref="H4:W4"/>
    <mergeCell ref="I5:M5"/>
    <mergeCell ref="N5:P5"/>
    <mergeCell ref="R5:W5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7"/>
  <sheetViews>
    <sheetView showZeros="0" topLeftCell="A27" workbookViewId="0">
      <selection activeCell="A1" sqref="A1"/>
    </sheetView>
  </sheetViews>
  <sheetFormatPr defaultColWidth="10.6555555555556" defaultRowHeight="14.25" customHeight="1"/>
  <cols>
    <col min="1" max="1" width="16.9777777777778" customWidth="1"/>
    <col min="2" max="2" width="23.8222222222222" customWidth="1"/>
    <col min="3" max="3" width="38.3333333333333" customWidth="1"/>
    <col min="4" max="4" width="27.8333333333333" customWidth="1"/>
    <col min="5" max="5" width="13" customWidth="1"/>
    <col min="6" max="6" width="20.6555555555556" customWidth="1"/>
    <col min="7" max="7" width="11.5" customWidth="1"/>
    <col min="8" max="8" width="20.6555555555556" customWidth="1"/>
    <col min="9" max="21" width="22.3333333333333" customWidth="1"/>
    <col min="22" max="23" width="22.5" customWidth="1"/>
  </cols>
  <sheetData>
    <row r="1" ht="13.5" customHeight="1" spans="1:23">
      <c r="B1" s="96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96"/>
      <c r="W1" s="35" t="s">
        <v>292</v>
      </c>
    </row>
    <row r="2" ht="41.2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9.5" customHeight="1" spans="1:23">
      <c r="A3" s="5" t="str">
        <f>"单位名称："&amp;"保山市中医医院"</f>
        <v>单位名称：保山市中医医院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96"/>
      <c r="W3" s="75" t="s">
        <v>180</v>
      </c>
    </row>
    <row r="4" ht="21.75" customHeight="1" spans="1:23">
      <c r="A4" s="8" t="s">
        <v>293</v>
      </c>
      <c r="B4" s="9" t="s">
        <v>190</v>
      </c>
      <c r="C4" s="8" t="s">
        <v>191</v>
      </c>
      <c r="D4" s="8" t="s">
        <v>294</v>
      </c>
      <c r="E4" s="9" t="s">
        <v>192</v>
      </c>
      <c r="F4" s="9" t="s">
        <v>193</v>
      </c>
      <c r="G4" s="9" t="s">
        <v>194</v>
      </c>
      <c r="H4" s="9" t="s">
        <v>195</v>
      </c>
      <c r="I4" s="25" t="s">
        <v>56</v>
      </c>
      <c r="J4" s="10" t="s">
        <v>295</v>
      </c>
      <c r="K4" s="11"/>
      <c r="L4" s="11"/>
      <c r="M4" s="12"/>
      <c r="N4" s="10" t="s">
        <v>198</v>
      </c>
      <c r="O4" s="11"/>
      <c r="P4" s="12"/>
      <c r="Q4" s="9" t="s">
        <v>62</v>
      </c>
      <c r="R4" s="10" t="s">
        <v>78</v>
      </c>
      <c r="S4" s="11"/>
      <c r="T4" s="11"/>
      <c r="U4" s="11"/>
      <c r="V4" s="11"/>
      <c r="W4" s="12"/>
    </row>
    <row r="5" ht="21.75" customHeight="1" spans="1:23">
      <c r="A5" s="13"/>
      <c r="B5" s="14"/>
      <c r="C5" s="13"/>
      <c r="D5" s="13"/>
      <c r="E5" s="14"/>
      <c r="F5" s="14"/>
      <c r="G5" s="14"/>
      <c r="H5" s="14"/>
      <c r="I5" s="26"/>
      <c r="J5" s="97" t="s">
        <v>59</v>
      </c>
      <c r="K5" s="98"/>
      <c r="L5" s="9" t="s">
        <v>60</v>
      </c>
      <c r="M5" s="9" t="s">
        <v>61</v>
      </c>
      <c r="N5" s="9" t="s">
        <v>59</v>
      </c>
      <c r="O5" s="9" t="s">
        <v>60</v>
      </c>
      <c r="P5" s="9" t="s">
        <v>61</v>
      </c>
      <c r="Q5" s="14"/>
      <c r="R5" s="9" t="s">
        <v>58</v>
      </c>
      <c r="S5" s="8" t="s">
        <v>65</v>
      </c>
      <c r="T5" s="8" t="s">
        <v>204</v>
      </c>
      <c r="U5" s="8" t="s">
        <v>67</v>
      </c>
      <c r="V5" s="8" t="s">
        <v>68</v>
      </c>
      <c r="W5" s="8" t="s">
        <v>69</v>
      </c>
    </row>
    <row r="6" ht="21" customHeight="1" spans="1:23">
      <c r="A6" s="13"/>
      <c r="B6" s="14"/>
      <c r="C6" s="13"/>
      <c r="D6" s="13"/>
      <c r="E6" s="14"/>
      <c r="F6" s="14"/>
      <c r="G6" s="14"/>
      <c r="H6" s="14"/>
      <c r="I6" s="26"/>
      <c r="J6" s="99" t="s">
        <v>58</v>
      </c>
      <c r="K6" s="76"/>
      <c r="L6" s="14"/>
      <c r="M6" s="14"/>
      <c r="N6" s="14"/>
      <c r="O6" s="14"/>
      <c r="P6" s="14"/>
      <c r="Q6" s="14"/>
      <c r="R6" s="14"/>
      <c r="S6" s="13"/>
      <c r="T6" s="13"/>
      <c r="U6" s="13"/>
      <c r="V6" s="13"/>
      <c r="W6" s="13"/>
    </row>
    <row r="7" ht="39.75" customHeight="1" spans="1:23">
      <c r="A7" s="15"/>
      <c r="B7" s="16"/>
      <c r="C7" s="15"/>
      <c r="D7" s="15"/>
      <c r="E7" s="16"/>
      <c r="F7" s="16"/>
      <c r="G7" s="16"/>
      <c r="H7" s="16"/>
      <c r="I7" s="27"/>
      <c r="J7" s="42" t="s">
        <v>58</v>
      </c>
      <c r="K7" s="42" t="s">
        <v>296</v>
      </c>
      <c r="L7" s="16"/>
      <c r="M7" s="16"/>
      <c r="N7" s="16"/>
      <c r="O7" s="16"/>
      <c r="P7" s="16"/>
      <c r="Q7" s="16"/>
      <c r="R7" s="16"/>
      <c r="S7" s="15"/>
      <c r="T7" s="15"/>
      <c r="U7" s="15"/>
      <c r="V7" s="15"/>
      <c r="W7" s="15"/>
    </row>
    <row r="8" ht="19.5" customHeight="1" spans="1:23">
      <c r="A8" s="100">
        <v>1</v>
      </c>
      <c r="B8" s="100">
        <v>2</v>
      </c>
      <c r="C8" s="100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  <c r="R8" s="100">
        <v>18</v>
      </c>
      <c r="S8" s="100">
        <v>19</v>
      </c>
      <c r="T8" s="100">
        <v>20</v>
      </c>
      <c r="U8" s="100">
        <v>21</v>
      </c>
      <c r="V8" s="100">
        <v>22</v>
      </c>
      <c r="W8" s="100">
        <v>23</v>
      </c>
    </row>
    <row r="9" ht="21.75" customHeight="1" spans="1:23">
      <c r="A9" s="19"/>
      <c r="B9" s="19"/>
      <c r="C9" s="19" t="s">
        <v>297</v>
      </c>
      <c r="D9" s="19"/>
      <c r="E9" s="19"/>
      <c r="F9" s="19"/>
      <c r="G9" s="19"/>
      <c r="H9" s="19"/>
      <c r="I9" s="20">
        <v>5898000</v>
      </c>
      <c r="J9" s="20"/>
      <c r="K9" s="20"/>
      <c r="L9" s="20"/>
      <c r="M9" s="20"/>
      <c r="N9" s="20"/>
      <c r="O9" s="20"/>
      <c r="P9" s="20"/>
      <c r="Q9" s="20"/>
      <c r="R9" s="20">
        <v>5898000</v>
      </c>
      <c r="S9" s="20">
        <v>5898000</v>
      </c>
      <c r="T9" s="20"/>
      <c r="U9" s="20"/>
      <c r="V9" s="20"/>
      <c r="W9" s="20"/>
    </row>
    <row r="10" ht="21.75" customHeight="1" spans="1:23">
      <c r="A10" s="19" t="s">
        <v>298</v>
      </c>
      <c r="B10" s="19" t="s">
        <v>299</v>
      </c>
      <c r="C10" s="19" t="s">
        <v>297</v>
      </c>
      <c r="D10" s="19" t="s">
        <v>71</v>
      </c>
      <c r="E10" s="19" t="s">
        <v>101</v>
      </c>
      <c r="F10" s="19" t="s">
        <v>102</v>
      </c>
      <c r="G10" s="19" t="s">
        <v>300</v>
      </c>
      <c r="H10" s="19" t="s">
        <v>301</v>
      </c>
      <c r="I10" s="20">
        <v>1000000</v>
      </c>
      <c r="J10" s="20"/>
      <c r="K10" s="20"/>
      <c r="L10" s="20"/>
      <c r="M10" s="20"/>
      <c r="N10" s="20"/>
      <c r="O10" s="20"/>
      <c r="P10" s="20"/>
      <c r="Q10" s="20"/>
      <c r="R10" s="20">
        <v>1000000</v>
      </c>
      <c r="S10" s="20">
        <v>1000000</v>
      </c>
      <c r="T10" s="20"/>
      <c r="U10" s="20"/>
      <c r="V10" s="20"/>
      <c r="W10" s="20"/>
    </row>
    <row r="11" ht="21.75" customHeight="1" spans="1:23">
      <c r="A11" s="19" t="s">
        <v>298</v>
      </c>
      <c r="B11" s="19" t="s">
        <v>299</v>
      </c>
      <c r="C11" s="19" t="s">
        <v>297</v>
      </c>
      <c r="D11" s="19" t="s">
        <v>71</v>
      </c>
      <c r="E11" s="19" t="s">
        <v>101</v>
      </c>
      <c r="F11" s="19" t="s">
        <v>102</v>
      </c>
      <c r="G11" s="19" t="s">
        <v>302</v>
      </c>
      <c r="H11" s="19" t="s">
        <v>303</v>
      </c>
      <c r="I11" s="20">
        <v>2031000</v>
      </c>
      <c r="J11" s="20"/>
      <c r="K11" s="20"/>
      <c r="L11" s="20"/>
      <c r="M11" s="20"/>
      <c r="N11" s="20"/>
      <c r="O11" s="20"/>
      <c r="P11" s="20"/>
      <c r="Q11" s="20"/>
      <c r="R11" s="20">
        <v>2031000</v>
      </c>
      <c r="S11" s="20">
        <v>2031000</v>
      </c>
      <c r="T11" s="20"/>
      <c r="U11" s="20"/>
      <c r="V11" s="20"/>
      <c r="W11" s="20"/>
    </row>
    <row r="12" ht="21.75" customHeight="1" spans="1:23">
      <c r="A12" s="19" t="s">
        <v>298</v>
      </c>
      <c r="B12" s="19" t="s">
        <v>299</v>
      </c>
      <c r="C12" s="19" t="s">
        <v>297</v>
      </c>
      <c r="D12" s="19" t="s">
        <v>71</v>
      </c>
      <c r="E12" s="19" t="s">
        <v>101</v>
      </c>
      <c r="F12" s="19" t="s">
        <v>102</v>
      </c>
      <c r="G12" s="19" t="s">
        <v>304</v>
      </c>
      <c r="H12" s="19" t="s">
        <v>305</v>
      </c>
      <c r="I12" s="20">
        <v>867000</v>
      </c>
      <c r="J12" s="20"/>
      <c r="K12" s="20"/>
      <c r="L12" s="20"/>
      <c r="M12" s="20"/>
      <c r="N12" s="20"/>
      <c r="O12" s="20"/>
      <c r="P12" s="20"/>
      <c r="Q12" s="20"/>
      <c r="R12" s="20">
        <v>867000</v>
      </c>
      <c r="S12" s="20">
        <v>867000</v>
      </c>
      <c r="T12" s="20"/>
      <c r="U12" s="20"/>
      <c r="V12" s="20"/>
      <c r="W12" s="20"/>
    </row>
    <row r="13" ht="21.75" customHeight="1" spans="1:23">
      <c r="A13" s="19" t="s">
        <v>298</v>
      </c>
      <c r="B13" s="19" t="s">
        <v>299</v>
      </c>
      <c r="C13" s="19" t="s">
        <v>297</v>
      </c>
      <c r="D13" s="19" t="s">
        <v>71</v>
      </c>
      <c r="E13" s="19" t="s">
        <v>101</v>
      </c>
      <c r="F13" s="19" t="s">
        <v>102</v>
      </c>
      <c r="G13" s="19" t="s">
        <v>306</v>
      </c>
      <c r="H13" s="19" t="s">
        <v>307</v>
      </c>
      <c r="I13" s="20">
        <v>2000000</v>
      </c>
      <c r="J13" s="20"/>
      <c r="K13" s="20"/>
      <c r="L13" s="20"/>
      <c r="M13" s="20"/>
      <c r="N13" s="20"/>
      <c r="O13" s="20"/>
      <c r="P13" s="20"/>
      <c r="Q13" s="20"/>
      <c r="R13" s="20">
        <v>2000000</v>
      </c>
      <c r="S13" s="20">
        <v>2000000</v>
      </c>
      <c r="T13" s="20"/>
      <c r="U13" s="20"/>
      <c r="V13" s="20"/>
      <c r="W13" s="20"/>
    </row>
    <row r="14" ht="21.75" customHeight="1" spans="1:23">
      <c r="A14" s="19"/>
      <c r="B14" s="19"/>
      <c r="C14" s="19" t="s">
        <v>308</v>
      </c>
      <c r="D14" s="19"/>
      <c r="E14" s="19"/>
      <c r="F14" s="19"/>
      <c r="G14" s="19"/>
      <c r="H14" s="19"/>
      <c r="I14" s="20">
        <v>2279000</v>
      </c>
      <c r="J14" s="20"/>
      <c r="K14" s="20"/>
      <c r="L14" s="20"/>
      <c r="M14" s="20"/>
      <c r="N14" s="20"/>
      <c r="O14" s="20"/>
      <c r="P14" s="20"/>
      <c r="Q14" s="20"/>
      <c r="R14" s="20">
        <v>2279000</v>
      </c>
      <c r="S14" s="20">
        <v>2279000</v>
      </c>
      <c r="T14" s="20"/>
      <c r="U14" s="20"/>
      <c r="V14" s="20"/>
      <c r="W14" s="20"/>
    </row>
    <row r="15" ht="21.75" customHeight="1" spans="1:23">
      <c r="A15" s="19" t="s">
        <v>298</v>
      </c>
      <c r="B15" s="19" t="s">
        <v>309</v>
      </c>
      <c r="C15" s="19" t="s">
        <v>308</v>
      </c>
      <c r="D15" s="19" t="s">
        <v>71</v>
      </c>
      <c r="E15" s="19" t="s">
        <v>123</v>
      </c>
      <c r="F15" s="19" t="s">
        <v>122</v>
      </c>
      <c r="G15" s="19" t="s">
        <v>310</v>
      </c>
      <c r="H15" s="19" t="s">
        <v>83</v>
      </c>
      <c r="I15" s="20">
        <v>2279000</v>
      </c>
      <c r="J15" s="20"/>
      <c r="K15" s="20"/>
      <c r="L15" s="20"/>
      <c r="M15" s="20"/>
      <c r="N15" s="20"/>
      <c r="O15" s="20"/>
      <c r="P15" s="20"/>
      <c r="Q15" s="20"/>
      <c r="R15" s="20">
        <v>2279000</v>
      </c>
      <c r="S15" s="20">
        <v>2279000</v>
      </c>
      <c r="T15" s="20"/>
      <c r="U15" s="20"/>
      <c r="V15" s="20"/>
      <c r="W15" s="20"/>
    </row>
    <row r="16" ht="21.75" customHeight="1" spans="1:23">
      <c r="A16" s="19"/>
      <c r="B16" s="19"/>
      <c r="C16" s="19" t="s">
        <v>311</v>
      </c>
      <c r="D16" s="19"/>
      <c r="E16" s="19"/>
      <c r="F16" s="19"/>
      <c r="G16" s="19"/>
      <c r="H16" s="19"/>
      <c r="I16" s="20">
        <v>14360300</v>
      </c>
      <c r="J16" s="20"/>
      <c r="K16" s="20"/>
      <c r="L16" s="20"/>
      <c r="M16" s="20"/>
      <c r="N16" s="20"/>
      <c r="O16" s="20"/>
      <c r="P16" s="20"/>
      <c r="Q16" s="20"/>
      <c r="R16" s="20">
        <v>14360300</v>
      </c>
      <c r="S16" s="20">
        <v>14360300</v>
      </c>
      <c r="T16" s="20"/>
      <c r="U16" s="20"/>
      <c r="V16" s="20"/>
      <c r="W16" s="20"/>
    </row>
    <row r="17" ht="21.75" customHeight="1" spans="1:23">
      <c r="A17" s="19" t="s">
        <v>298</v>
      </c>
      <c r="B17" s="19" t="s">
        <v>312</v>
      </c>
      <c r="C17" s="19" t="s">
        <v>311</v>
      </c>
      <c r="D17" s="19" t="s">
        <v>71</v>
      </c>
      <c r="E17" s="19" t="s">
        <v>101</v>
      </c>
      <c r="F17" s="19" t="s">
        <v>102</v>
      </c>
      <c r="G17" s="19" t="s">
        <v>300</v>
      </c>
      <c r="H17" s="19" t="s">
        <v>301</v>
      </c>
      <c r="I17" s="20">
        <v>14360300</v>
      </c>
      <c r="J17" s="20"/>
      <c r="K17" s="20"/>
      <c r="L17" s="20"/>
      <c r="M17" s="20"/>
      <c r="N17" s="20"/>
      <c r="O17" s="20"/>
      <c r="P17" s="20"/>
      <c r="Q17" s="20"/>
      <c r="R17" s="20">
        <v>14360300</v>
      </c>
      <c r="S17" s="20">
        <v>14360300</v>
      </c>
      <c r="T17" s="20"/>
      <c r="U17" s="20"/>
      <c r="V17" s="20"/>
      <c r="W17" s="20"/>
    </row>
    <row r="18" ht="21.75" customHeight="1" spans="1:23">
      <c r="A18" s="19"/>
      <c r="B18" s="19"/>
      <c r="C18" s="19" t="s">
        <v>313</v>
      </c>
      <c r="D18" s="19"/>
      <c r="E18" s="19"/>
      <c r="F18" s="19"/>
      <c r="G18" s="19"/>
      <c r="H18" s="19"/>
      <c r="I18" s="20">
        <v>845900</v>
      </c>
      <c r="J18" s="20">
        <v>845900</v>
      </c>
      <c r="K18" s="20">
        <v>845900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ht="21.75" customHeight="1" spans="1:23">
      <c r="A19" s="19" t="s">
        <v>298</v>
      </c>
      <c r="B19" s="19" t="s">
        <v>314</v>
      </c>
      <c r="C19" s="19" t="s">
        <v>313</v>
      </c>
      <c r="D19" s="19" t="s">
        <v>71</v>
      </c>
      <c r="E19" s="19" t="s">
        <v>119</v>
      </c>
      <c r="F19" s="19" t="s">
        <v>120</v>
      </c>
      <c r="G19" s="19" t="s">
        <v>266</v>
      </c>
      <c r="H19" s="19" t="s">
        <v>267</v>
      </c>
      <c r="I19" s="20">
        <v>5900</v>
      </c>
      <c r="J19" s="20">
        <v>5900</v>
      </c>
      <c r="K19" s="20">
        <v>5900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ht="21.75" customHeight="1" spans="1:23">
      <c r="A20" s="19" t="s">
        <v>298</v>
      </c>
      <c r="B20" s="19" t="s">
        <v>314</v>
      </c>
      <c r="C20" s="19" t="s">
        <v>313</v>
      </c>
      <c r="D20" s="19" t="s">
        <v>71</v>
      </c>
      <c r="E20" s="19" t="s">
        <v>119</v>
      </c>
      <c r="F20" s="19" t="s">
        <v>120</v>
      </c>
      <c r="G20" s="19" t="s">
        <v>304</v>
      </c>
      <c r="H20" s="19" t="s">
        <v>305</v>
      </c>
      <c r="I20" s="20">
        <v>840000</v>
      </c>
      <c r="J20" s="20">
        <v>840000</v>
      </c>
      <c r="K20" s="20">
        <v>840000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ht="21.75" customHeight="1" spans="1:23">
      <c r="A21" s="19"/>
      <c r="B21" s="19"/>
      <c r="C21" s="19" t="s">
        <v>315</v>
      </c>
      <c r="D21" s="19"/>
      <c r="E21" s="19"/>
      <c r="F21" s="19"/>
      <c r="G21" s="19"/>
      <c r="H21" s="19"/>
      <c r="I21" s="20">
        <v>390900</v>
      </c>
      <c r="J21" s="20">
        <v>390900</v>
      </c>
      <c r="K21" s="20">
        <v>390900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ht="21.75" customHeight="1" spans="1:23">
      <c r="A22" s="19" t="s">
        <v>298</v>
      </c>
      <c r="B22" s="19" t="s">
        <v>316</v>
      </c>
      <c r="C22" s="19" t="s">
        <v>315</v>
      </c>
      <c r="D22" s="19" t="s">
        <v>71</v>
      </c>
      <c r="E22" s="19" t="s">
        <v>109</v>
      </c>
      <c r="F22" s="19" t="s">
        <v>110</v>
      </c>
      <c r="G22" s="19" t="s">
        <v>252</v>
      </c>
      <c r="H22" s="19" t="s">
        <v>253</v>
      </c>
      <c r="I22" s="20">
        <v>22200</v>
      </c>
      <c r="J22" s="20">
        <v>22200</v>
      </c>
      <c r="K22" s="20">
        <v>22200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ht="21.75" customHeight="1" spans="1:23">
      <c r="A23" s="19" t="s">
        <v>298</v>
      </c>
      <c r="B23" s="19" t="s">
        <v>316</v>
      </c>
      <c r="C23" s="19" t="s">
        <v>315</v>
      </c>
      <c r="D23" s="19" t="s">
        <v>71</v>
      </c>
      <c r="E23" s="19" t="s">
        <v>109</v>
      </c>
      <c r="F23" s="19" t="s">
        <v>110</v>
      </c>
      <c r="G23" s="19" t="s">
        <v>274</v>
      </c>
      <c r="H23" s="19" t="s">
        <v>275</v>
      </c>
      <c r="I23" s="20">
        <v>368700</v>
      </c>
      <c r="J23" s="20">
        <v>368700</v>
      </c>
      <c r="K23" s="20">
        <v>368700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ht="21.75" customHeight="1" spans="1:23">
      <c r="A24" s="19"/>
      <c r="B24" s="19"/>
      <c r="C24" s="19" t="s">
        <v>317</v>
      </c>
      <c r="D24" s="19"/>
      <c r="E24" s="19"/>
      <c r="F24" s="19"/>
      <c r="G24" s="19"/>
      <c r="H24" s="19"/>
      <c r="I24" s="20">
        <v>608700</v>
      </c>
      <c r="J24" s="20">
        <v>608700</v>
      </c>
      <c r="K24" s="20">
        <v>608700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ht="21.75" customHeight="1" spans="1:23">
      <c r="A25" s="19" t="s">
        <v>298</v>
      </c>
      <c r="B25" s="19" t="s">
        <v>318</v>
      </c>
      <c r="C25" s="19" t="s">
        <v>317</v>
      </c>
      <c r="D25" s="19" t="s">
        <v>71</v>
      </c>
      <c r="E25" s="19" t="s">
        <v>119</v>
      </c>
      <c r="F25" s="19" t="s">
        <v>120</v>
      </c>
      <c r="G25" s="19" t="s">
        <v>254</v>
      </c>
      <c r="H25" s="19" t="s">
        <v>255</v>
      </c>
      <c r="I25" s="20">
        <v>9000</v>
      </c>
      <c r="J25" s="20">
        <v>9000</v>
      </c>
      <c r="K25" s="20">
        <v>9000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ht="21.75" customHeight="1" spans="1:23">
      <c r="A26" s="19" t="s">
        <v>298</v>
      </c>
      <c r="B26" s="19" t="s">
        <v>318</v>
      </c>
      <c r="C26" s="19" t="s">
        <v>317</v>
      </c>
      <c r="D26" s="19" t="s">
        <v>71</v>
      </c>
      <c r="E26" s="19" t="s">
        <v>119</v>
      </c>
      <c r="F26" s="19" t="s">
        <v>120</v>
      </c>
      <c r="G26" s="19" t="s">
        <v>266</v>
      </c>
      <c r="H26" s="19" t="s">
        <v>267</v>
      </c>
      <c r="I26" s="20">
        <v>61700</v>
      </c>
      <c r="J26" s="20">
        <v>61700</v>
      </c>
      <c r="K26" s="20">
        <v>61700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ht="21.75" customHeight="1" spans="1:23">
      <c r="A27" s="19" t="s">
        <v>298</v>
      </c>
      <c r="B27" s="19" t="s">
        <v>318</v>
      </c>
      <c r="C27" s="19" t="s">
        <v>317</v>
      </c>
      <c r="D27" s="19" t="s">
        <v>71</v>
      </c>
      <c r="E27" s="19" t="s">
        <v>119</v>
      </c>
      <c r="F27" s="19" t="s">
        <v>120</v>
      </c>
      <c r="G27" s="19" t="s">
        <v>274</v>
      </c>
      <c r="H27" s="19" t="s">
        <v>275</v>
      </c>
      <c r="I27" s="20">
        <v>51000</v>
      </c>
      <c r="J27" s="20">
        <v>51000</v>
      </c>
      <c r="K27" s="20">
        <v>51000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ht="21.75" customHeight="1" spans="1:23">
      <c r="A28" s="19" t="s">
        <v>298</v>
      </c>
      <c r="B28" s="19" t="s">
        <v>318</v>
      </c>
      <c r="C28" s="19" t="s">
        <v>317</v>
      </c>
      <c r="D28" s="19" t="s">
        <v>71</v>
      </c>
      <c r="E28" s="19" t="s">
        <v>119</v>
      </c>
      <c r="F28" s="19" t="s">
        <v>120</v>
      </c>
      <c r="G28" s="19" t="s">
        <v>276</v>
      </c>
      <c r="H28" s="19" t="s">
        <v>277</v>
      </c>
      <c r="I28" s="20">
        <v>64600</v>
      </c>
      <c r="J28" s="20">
        <v>64600</v>
      </c>
      <c r="K28" s="20">
        <v>64600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ht="21.75" customHeight="1" spans="1:23">
      <c r="A29" s="19" t="s">
        <v>298</v>
      </c>
      <c r="B29" s="19" t="s">
        <v>318</v>
      </c>
      <c r="C29" s="19" t="s">
        <v>317</v>
      </c>
      <c r="D29" s="19" t="s">
        <v>71</v>
      </c>
      <c r="E29" s="19" t="s">
        <v>119</v>
      </c>
      <c r="F29" s="19" t="s">
        <v>120</v>
      </c>
      <c r="G29" s="19" t="s">
        <v>304</v>
      </c>
      <c r="H29" s="19" t="s">
        <v>305</v>
      </c>
      <c r="I29" s="20">
        <v>62400</v>
      </c>
      <c r="J29" s="20">
        <v>62400</v>
      </c>
      <c r="K29" s="20">
        <v>62400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ht="21.75" customHeight="1" spans="1:23">
      <c r="A30" s="19" t="s">
        <v>298</v>
      </c>
      <c r="B30" s="19" t="s">
        <v>318</v>
      </c>
      <c r="C30" s="19" t="s">
        <v>317</v>
      </c>
      <c r="D30" s="19" t="s">
        <v>71</v>
      </c>
      <c r="E30" s="19" t="s">
        <v>119</v>
      </c>
      <c r="F30" s="19" t="s">
        <v>120</v>
      </c>
      <c r="G30" s="19" t="s">
        <v>319</v>
      </c>
      <c r="H30" s="19" t="s">
        <v>320</v>
      </c>
      <c r="I30" s="20">
        <v>360000</v>
      </c>
      <c r="J30" s="20">
        <v>360000</v>
      </c>
      <c r="K30" s="20">
        <v>360000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ht="21.75" customHeight="1" spans="1:23">
      <c r="A31" s="19"/>
      <c r="B31" s="19"/>
      <c r="C31" s="19" t="s">
        <v>321</v>
      </c>
      <c r="D31" s="19"/>
      <c r="E31" s="19"/>
      <c r="F31" s="19"/>
      <c r="G31" s="19"/>
      <c r="H31" s="19"/>
      <c r="I31" s="20">
        <v>63100</v>
      </c>
      <c r="J31" s="20">
        <v>63100</v>
      </c>
      <c r="K31" s="20">
        <v>63100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ht="21.75" customHeight="1" spans="1:23">
      <c r="A32" s="19" t="s">
        <v>298</v>
      </c>
      <c r="B32" s="19" t="s">
        <v>322</v>
      </c>
      <c r="C32" s="19" t="s">
        <v>321</v>
      </c>
      <c r="D32" s="19" t="s">
        <v>71</v>
      </c>
      <c r="E32" s="19" t="s">
        <v>103</v>
      </c>
      <c r="F32" s="19" t="s">
        <v>104</v>
      </c>
      <c r="G32" s="19" t="s">
        <v>266</v>
      </c>
      <c r="H32" s="19" t="s">
        <v>267</v>
      </c>
      <c r="I32" s="20">
        <v>7200</v>
      </c>
      <c r="J32" s="20">
        <v>7200</v>
      </c>
      <c r="K32" s="20">
        <v>7200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ht="21.75" customHeight="1" spans="1:23">
      <c r="A33" s="19" t="s">
        <v>298</v>
      </c>
      <c r="B33" s="19" t="s">
        <v>322</v>
      </c>
      <c r="C33" s="19" t="s">
        <v>321</v>
      </c>
      <c r="D33" s="19" t="s">
        <v>71</v>
      </c>
      <c r="E33" s="19" t="s">
        <v>103</v>
      </c>
      <c r="F33" s="19" t="s">
        <v>104</v>
      </c>
      <c r="G33" s="19" t="s">
        <v>323</v>
      </c>
      <c r="H33" s="19" t="s">
        <v>324</v>
      </c>
      <c r="I33" s="20">
        <v>10000</v>
      </c>
      <c r="J33" s="20">
        <v>10000</v>
      </c>
      <c r="K33" s="20">
        <v>10000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ht="21.75" customHeight="1" spans="1:23">
      <c r="A34" s="19" t="s">
        <v>298</v>
      </c>
      <c r="B34" s="19" t="s">
        <v>322</v>
      </c>
      <c r="C34" s="19" t="s">
        <v>321</v>
      </c>
      <c r="D34" s="19" t="s">
        <v>71</v>
      </c>
      <c r="E34" s="19" t="s">
        <v>103</v>
      </c>
      <c r="F34" s="19" t="s">
        <v>104</v>
      </c>
      <c r="G34" s="19" t="s">
        <v>274</v>
      </c>
      <c r="H34" s="19" t="s">
        <v>275</v>
      </c>
      <c r="I34" s="20">
        <v>45900</v>
      </c>
      <c r="J34" s="20">
        <v>45900</v>
      </c>
      <c r="K34" s="20">
        <v>45900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ht="21.75" customHeight="1" spans="1:23">
      <c r="A35" s="19"/>
      <c r="B35" s="19"/>
      <c r="C35" s="19" t="s">
        <v>325</v>
      </c>
      <c r="D35" s="19"/>
      <c r="E35" s="19"/>
      <c r="F35" s="19"/>
      <c r="G35" s="19"/>
      <c r="H35" s="19"/>
      <c r="I35" s="20">
        <v>454800</v>
      </c>
      <c r="J35" s="20">
        <v>454800</v>
      </c>
      <c r="K35" s="20">
        <v>454800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ht="21.75" customHeight="1" spans="1:23">
      <c r="A36" s="19" t="s">
        <v>326</v>
      </c>
      <c r="B36" s="19" t="s">
        <v>327</v>
      </c>
      <c r="C36" s="19" t="s">
        <v>325</v>
      </c>
      <c r="D36" s="19" t="s">
        <v>71</v>
      </c>
      <c r="E36" s="19" t="s">
        <v>101</v>
      </c>
      <c r="F36" s="19" t="s">
        <v>102</v>
      </c>
      <c r="G36" s="19" t="s">
        <v>252</v>
      </c>
      <c r="H36" s="19" t="s">
        <v>253</v>
      </c>
      <c r="I36" s="20">
        <v>139400</v>
      </c>
      <c r="J36" s="20">
        <v>139400</v>
      </c>
      <c r="K36" s="20">
        <v>139400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ht="21.75" customHeight="1" spans="1:23">
      <c r="A37" s="19" t="s">
        <v>326</v>
      </c>
      <c r="B37" s="19" t="s">
        <v>327</v>
      </c>
      <c r="C37" s="19" t="s">
        <v>325</v>
      </c>
      <c r="D37" s="19" t="s">
        <v>71</v>
      </c>
      <c r="E37" s="19" t="s">
        <v>101</v>
      </c>
      <c r="F37" s="19" t="s">
        <v>102</v>
      </c>
      <c r="G37" s="19" t="s">
        <v>254</v>
      </c>
      <c r="H37" s="19" t="s">
        <v>255</v>
      </c>
      <c r="I37" s="20">
        <v>24500</v>
      </c>
      <c r="J37" s="20">
        <v>24500</v>
      </c>
      <c r="K37" s="20">
        <v>24500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ht="21.75" customHeight="1" spans="1:23">
      <c r="A38" s="19" t="s">
        <v>326</v>
      </c>
      <c r="B38" s="19" t="s">
        <v>327</v>
      </c>
      <c r="C38" s="19" t="s">
        <v>325</v>
      </c>
      <c r="D38" s="19" t="s">
        <v>71</v>
      </c>
      <c r="E38" s="19" t="s">
        <v>101</v>
      </c>
      <c r="F38" s="19" t="s">
        <v>102</v>
      </c>
      <c r="G38" s="19" t="s">
        <v>266</v>
      </c>
      <c r="H38" s="19" t="s">
        <v>267</v>
      </c>
      <c r="I38" s="20">
        <v>126300</v>
      </c>
      <c r="J38" s="20">
        <v>126300</v>
      </c>
      <c r="K38" s="20">
        <v>126300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ht="21.75" customHeight="1" spans="1:23">
      <c r="A39" s="19" t="s">
        <v>326</v>
      </c>
      <c r="B39" s="19" t="s">
        <v>327</v>
      </c>
      <c r="C39" s="19" t="s">
        <v>325</v>
      </c>
      <c r="D39" s="19" t="s">
        <v>71</v>
      </c>
      <c r="E39" s="19" t="s">
        <v>101</v>
      </c>
      <c r="F39" s="19" t="s">
        <v>102</v>
      </c>
      <c r="G39" s="19" t="s">
        <v>268</v>
      </c>
      <c r="H39" s="19" t="s">
        <v>269</v>
      </c>
      <c r="I39" s="20">
        <v>65200</v>
      </c>
      <c r="J39" s="20">
        <v>65200</v>
      </c>
      <c r="K39" s="20">
        <v>65200</v>
      </c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ht="21.75" customHeight="1" spans="1:23">
      <c r="A40" s="19" t="s">
        <v>326</v>
      </c>
      <c r="B40" s="19" t="s">
        <v>327</v>
      </c>
      <c r="C40" s="19" t="s">
        <v>325</v>
      </c>
      <c r="D40" s="19" t="s">
        <v>71</v>
      </c>
      <c r="E40" s="19" t="s">
        <v>101</v>
      </c>
      <c r="F40" s="19" t="s">
        <v>102</v>
      </c>
      <c r="G40" s="19" t="s">
        <v>274</v>
      </c>
      <c r="H40" s="19" t="s">
        <v>275</v>
      </c>
      <c r="I40" s="20">
        <v>15000</v>
      </c>
      <c r="J40" s="20">
        <v>15000</v>
      </c>
      <c r="K40" s="20">
        <v>15000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ht="21.75" customHeight="1" spans="1:23">
      <c r="A41" s="19" t="s">
        <v>326</v>
      </c>
      <c r="B41" s="19" t="s">
        <v>327</v>
      </c>
      <c r="C41" s="19" t="s">
        <v>325</v>
      </c>
      <c r="D41" s="19" t="s">
        <v>71</v>
      </c>
      <c r="E41" s="19" t="s">
        <v>101</v>
      </c>
      <c r="F41" s="19" t="s">
        <v>102</v>
      </c>
      <c r="G41" s="19" t="s">
        <v>276</v>
      </c>
      <c r="H41" s="19" t="s">
        <v>277</v>
      </c>
      <c r="I41" s="20">
        <v>16000</v>
      </c>
      <c r="J41" s="20">
        <v>16000</v>
      </c>
      <c r="K41" s="20">
        <v>16000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ht="21.75" customHeight="1" spans="1:23">
      <c r="A42" s="19" t="s">
        <v>326</v>
      </c>
      <c r="B42" s="19" t="s">
        <v>327</v>
      </c>
      <c r="C42" s="19" t="s">
        <v>325</v>
      </c>
      <c r="D42" s="19" t="s">
        <v>71</v>
      </c>
      <c r="E42" s="19" t="s">
        <v>101</v>
      </c>
      <c r="F42" s="19" t="s">
        <v>102</v>
      </c>
      <c r="G42" s="19" t="s">
        <v>302</v>
      </c>
      <c r="H42" s="19" t="s">
        <v>303</v>
      </c>
      <c r="I42" s="20">
        <v>8400</v>
      </c>
      <c r="J42" s="20">
        <v>8400</v>
      </c>
      <c r="K42" s="20">
        <v>8400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ht="21.75" customHeight="1" spans="1:23">
      <c r="A43" s="19" t="s">
        <v>326</v>
      </c>
      <c r="B43" s="19" t="s">
        <v>327</v>
      </c>
      <c r="C43" s="19" t="s">
        <v>325</v>
      </c>
      <c r="D43" s="19" t="s">
        <v>71</v>
      </c>
      <c r="E43" s="19" t="s">
        <v>101</v>
      </c>
      <c r="F43" s="19" t="s">
        <v>102</v>
      </c>
      <c r="G43" s="19" t="s">
        <v>304</v>
      </c>
      <c r="H43" s="19" t="s">
        <v>305</v>
      </c>
      <c r="I43" s="20">
        <v>60000</v>
      </c>
      <c r="J43" s="20">
        <v>60000</v>
      </c>
      <c r="K43" s="20">
        <v>60000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ht="21.75" customHeight="1" spans="1:23">
      <c r="A44" s="19"/>
      <c r="B44" s="19"/>
      <c r="C44" s="19" t="s">
        <v>328</v>
      </c>
      <c r="D44" s="19"/>
      <c r="E44" s="19"/>
      <c r="F44" s="19"/>
      <c r="G44" s="19"/>
      <c r="H44" s="19"/>
      <c r="I44" s="20">
        <v>6800</v>
      </c>
      <c r="J44" s="20">
        <v>6800</v>
      </c>
      <c r="K44" s="20">
        <v>6800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ht="21.75" customHeight="1" spans="1:23">
      <c r="A45" s="19" t="s">
        <v>298</v>
      </c>
      <c r="B45" s="19" t="s">
        <v>329</v>
      </c>
      <c r="C45" s="19" t="s">
        <v>328</v>
      </c>
      <c r="D45" s="19" t="s">
        <v>71</v>
      </c>
      <c r="E45" s="19" t="s">
        <v>107</v>
      </c>
      <c r="F45" s="19" t="s">
        <v>108</v>
      </c>
      <c r="G45" s="19" t="s">
        <v>274</v>
      </c>
      <c r="H45" s="19" t="s">
        <v>275</v>
      </c>
      <c r="I45" s="20">
        <v>150</v>
      </c>
      <c r="J45" s="20">
        <v>150</v>
      </c>
      <c r="K45" s="20">
        <v>150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ht="21.75" customHeight="1" spans="1:23">
      <c r="A46" s="19" t="s">
        <v>298</v>
      </c>
      <c r="B46" s="19" t="s">
        <v>329</v>
      </c>
      <c r="C46" s="19" t="s">
        <v>328</v>
      </c>
      <c r="D46" s="19" t="s">
        <v>71</v>
      </c>
      <c r="E46" s="19" t="s">
        <v>107</v>
      </c>
      <c r="F46" s="19" t="s">
        <v>108</v>
      </c>
      <c r="G46" s="19" t="s">
        <v>302</v>
      </c>
      <c r="H46" s="19" t="s">
        <v>303</v>
      </c>
      <c r="I46" s="20">
        <v>6650</v>
      </c>
      <c r="J46" s="20">
        <v>6650</v>
      </c>
      <c r="K46" s="20">
        <v>6650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ht="18.75" customHeight="1" spans="1:23">
      <c r="A47" s="32" t="s">
        <v>130</v>
      </c>
      <c r="B47" s="33"/>
      <c r="C47" s="33"/>
      <c r="D47" s="33"/>
      <c r="E47" s="33"/>
      <c r="F47" s="33"/>
      <c r="G47" s="33"/>
      <c r="H47" s="34"/>
      <c r="I47" s="20">
        <v>24907500</v>
      </c>
      <c r="J47" s="20">
        <v>2370200</v>
      </c>
      <c r="K47" s="20">
        <v>2370200</v>
      </c>
      <c r="L47" s="20"/>
      <c r="M47" s="20"/>
      <c r="N47" s="20"/>
      <c r="O47" s="20"/>
      <c r="P47" s="20"/>
      <c r="Q47" s="20"/>
      <c r="R47" s="20">
        <v>22537300</v>
      </c>
      <c r="S47" s="20">
        <v>22537300</v>
      </c>
      <c r="T47" s="20"/>
      <c r="U47" s="20"/>
      <c r="V47" s="20"/>
      <c r="W47" s="20"/>
    </row>
  </sheetData>
  <mergeCells count="28">
    <mergeCell ref="A2:W2"/>
    <mergeCell ref="A3:H3"/>
    <mergeCell ref="J4:M4"/>
    <mergeCell ref="N4:P4"/>
    <mergeCell ref="R4:W4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3"/>
  <sheetViews>
    <sheetView showZeros="0" topLeftCell="A38" workbookViewId="0">
      <selection activeCell="A1" sqref="A1"/>
    </sheetView>
  </sheetViews>
  <sheetFormatPr defaultColWidth="10.6555555555556" defaultRowHeight="12" customHeight="1"/>
  <cols>
    <col min="1" max="1" width="40" customWidth="1"/>
    <col min="2" max="2" width="42.9777777777778" customWidth="1"/>
    <col min="3" max="4" width="19.3222222222222" customWidth="1"/>
    <col min="5" max="5" width="22.3222222222222" customWidth="1"/>
    <col min="6" max="6" width="12.3222222222222" customWidth="1"/>
    <col min="7" max="7" width="22.9777777777778" customWidth="1"/>
    <col min="8" max="9" width="12.3222222222222" customWidth="1"/>
    <col min="10" max="10" width="22" customWidth="1"/>
  </cols>
  <sheetData>
    <row r="1" ht="15" customHeight="1" spans="1:10">
      <c r="J1" s="57" t="s">
        <v>330</v>
      </c>
    </row>
    <row r="2" ht="33" customHeight="1" spans="1:10">
      <c r="A2" s="4" t="str">
        <f>"2026"&amp;"年部门项目支出绩效目标表"</f>
        <v>2026年部门项目支出绩效目标表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"单位名称："&amp;"保山市中医医院"</f>
        <v>单位名称：保山市中医医院</v>
      </c>
      <c r="B3" s="44"/>
    </row>
    <row r="4" ht="44.25" customHeight="1" spans="1:10">
      <c r="A4" s="42" t="s">
        <v>331</v>
      </c>
      <c r="B4" s="42" t="s">
        <v>332</v>
      </c>
      <c r="C4" s="42" t="s">
        <v>333</v>
      </c>
      <c r="D4" s="42" t="s">
        <v>334</v>
      </c>
      <c r="E4" s="42" t="s">
        <v>335</v>
      </c>
      <c r="F4" s="45" t="s">
        <v>336</v>
      </c>
      <c r="G4" s="42" t="s">
        <v>337</v>
      </c>
      <c r="H4" s="45" t="s">
        <v>338</v>
      </c>
      <c r="I4" s="45" t="s">
        <v>339</v>
      </c>
      <c r="J4" s="42" t="s">
        <v>340</v>
      </c>
    </row>
    <row r="5" ht="19.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5">
        <v>6</v>
      </c>
      <c r="G5" s="42">
        <v>7</v>
      </c>
      <c r="H5" s="45">
        <v>8</v>
      </c>
      <c r="I5" s="45">
        <v>9</v>
      </c>
      <c r="J5" s="42">
        <v>10</v>
      </c>
    </row>
    <row r="6" ht="40.5" customHeight="1" spans="1:10">
      <c r="A6" s="19" t="s">
        <v>71</v>
      </c>
      <c r="B6" s="19"/>
      <c r="C6" s="19"/>
      <c r="D6" s="19"/>
      <c r="E6" s="19"/>
      <c r="F6" s="19"/>
      <c r="G6" s="19"/>
      <c r="H6" s="19"/>
      <c r="I6" s="19"/>
      <c r="J6" s="19"/>
    </row>
    <row r="7" ht="40.5" customHeight="1" spans="1:10">
      <c r="A7" s="80" t="s">
        <v>315</v>
      </c>
      <c r="B7" s="19" t="s">
        <v>341</v>
      </c>
      <c r="C7" s="19" t="s">
        <v>342</v>
      </c>
      <c r="D7" s="19" t="s">
        <v>343</v>
      </c>
      <c r="E7" s="19" t="s">
        <v>344</v>
      </c>
      <c r="F7" s="21" t="s">
        <v>345</v>
      </c>
      <c r="G7" s="19" t="s">
        <v>346</v>
      </c>
      <c r="H7" s="21" t="s">
        <v>347</v>
      </c>
      <c r="I7" s="21" t="s">
        <v>348</v>
      </c>
      <c r="J7" s="19" t="s">
        <v>349</v>
      </c>
    </row>
    <row r="8" ht="40.5" customHeight="1" spans="1:10">
      <c r="A8" s="80" t="s">
        <v>315</v>
      </c>
      <c r="B8" s="19" t="s">
        <v>341</v>
      </c>
      <c r="C8" s="19" t="s">
        <v>342</v>
      </c>
      <c r="D8" s="19" t="s">
        <v>343</v>
      </c>
      <c r="E8" s="19" t="s">
        <v>350</v>
      </c>
      <c r="F8" s="21" t="s">
        <v>345</v>
      </c>
      <c r="G8" s="19" t="s">
        <v>351</v>
      </c>
      <c r="H8" s="21" t="s">
        <v>347</v>
      </c>
      <c r="I8" s="21" t="s">
        <v>348</v>
      </c>
      <c r="J8" s="19" t="s">
        <v>352</v>
      </c>
    </row>
    <row r="9" ht="40.5" customHeight="1" spans="1:10">
      <c r="A9" s="80" t="s">
        <v>315</v>
      </c>
      <c r="B9" s="19" t="s">
        <v>341</v>
      </c>
      <c r="C9" s="19" t="s">
        <v>342</v>
      </c>
      <c r="D9" s="19" t="s">
        <v>353</v>
      </c>
      <c r="E9" s="19" t="s">
        <v>350</v>
      </c>
      <c r="F9" s="21" t="s">
        <v>345</v>
      </c>
      <c r="G9" s="19" t="s">
        <v>354</v>
      </c>
      <c r="H9" s="21" t="s">
        <v>347</v>
      </c>
      <c r="I9" s="21" t="s">
        <v>348</v>
      </c>
      <c r="J9" s="19" t="s">
        <v>355</v>
      </c>
    </row>
    <row r="10" ht="40.5" customHeight="1" spans="1:10">
      <c r="A10" s="80" t="s">
        <v>315</v>
      </c>
      <c r="B10" s="19" t="s">
        <v>341</v>
      </c>
      <c r="C10" s="19" t="s">
        <v>356</v>
      </c>
      <c r="D10" s="19" t="s">
        <v>357</v>
      </c>
      <c r="E10" s="19" t="s">
        <v>358</v>
      </c>
      <c r="F10" s="21" t="s">
        <v>345</v>
      </c>
      <c r="G10" s="19" t="s">
        <v>359</v>
      </c>
      <c r="H10" s="21" t="s">
        <v>347</v>
      </c>
      <c r="I10" s="21" t="s">
        <v>360</v>
      </c>
      <c r="J10" s="19" t="s">
        <v>361</v>
      </c>
    </row>
    <row r="11" ht="40.5" customHeight="1" spans="1:10">
      <c r="A11" s="80" t="s">
        <v>315</v>
      </c>
      <c r="B11" s="19" t="s">
        <v>341</v>
      </c>
      <c r="C11" s="19" t="s">
        <v>356</v>
      </c>
      <c r="D11" s="19" t="s">
        <v>357</v>
      </c>
      <c r="E11" s="19" t="s">
        <v>362</v>
      </c>
      <c r="F11" s="21" t="s">
        <v>363</v>
      </c>
      <c r="G11" s="19" t="s">
        <v>364</v>
      </c>
      <c r="H11" s="21" t="s">
        <v>347</v>
      </c>
      <c r="I11" s="21" t="s">
        <v>348</v>
      </c>
      <c r="J11" s="19" t="s">
        <v>365</v>
      </c>
    </row>
    <row r="12" ht="40.5" customHeight="1" spans="1:10">
      <c r="A12" s="80" t="s">
        <v>315</v>
      </c>
      <c r="B12" s="19" t="s">
        <v>341</v>
      </c>
      <c r="C12" s="19" t="s">
        <v>356</v>
      </c>
      <c r="D12" s="19" t="s">
        <v>366</v>
      </c>
      <c r="E12" s="19" t="s">
        <v>367</v>
      </c>
      <c r="F12" s="21" t="s">
        <v>345</v>
      </c>
      <c r="G12" s="19" t="s">
        <v>368</v>
      </c>
      <c r="H12" s="21" t="s">
        <v>347</v>
      </c>
      <c r="I12" s="21" t="s">
        <v>360</v>
      </c>
      <c r="J12" s="19" t="s">
        <v>369</v>
      </c>
    </row>
    <row r="13" ht="40.5" customHeight="1" spans="1:10">
      <c r="A13" s="80" t="s">
        <v>315</v>
      </c>
      <c r="B13" s="19" t="s">
        <v>341</v>
      </c>
      <c r="C13" s="19" t="s">
        <v>370</v>
      </c>
      <c r="D13" s="19" t="s">
        <v>371</v>
      </c>
      <c r="E13" s="19" t="s">
        <v>372</v>
      </c>
      <c r="F13" s="21" t="s">
        <v>363</v>
      </c>
      <c r="G13" s="19" t="s">
        <v>354</v>
      </c>
      <c r="H13" s="21" t="s">
        <v>347</v>
      </c>
      <c r="I13" s="21" t="s">
        <v>348</v>
      </c>
      <c r="J13" s="19" t="s">
        <v>373</v>
      </c>
    </row>
    <row r="14" ht="40.5" customHeight="1" spans="1:10">
      <c r="A14" s="80" t="s">
        <v>317</v>
      </c>
      <c r="B14" s="19" t="s">
        <v>374</v>
      </c>
      <c r="C14" s="19" t="s">
        <v>342</v>
      </c>
      <c r="D14" s="19" t="s">
        <v>343</v>
      </c>
      <c r="E14" s="19" t="s">
        <v>375</v>
      </c>
      <c r="F14" s="21" t="s">
        <v>345</v>
      </c>
      <c r="G14" s="19" t="s">
        <v>376</v>
      </c>
      <c r="H14" s="21" t="s">
        <v>377</v>
      </c>
      <c r="I14" s="21" t="s">
        <v>348</v>
      </c>
      <c r="J14" s="19" t="s">
        <v>378</v>
      </c>
    </row>
    <row r="15" ht="40.5" customHeight="1" spans="1:10">
      <c r="A15" s="80" t="s">
        <v>317</v>
      </c>
      <c r="B15" s="19" t="s">
        <v>374</v>
      </c>
      <c r="C15" s="19" t="s">
        <v>356</v>
      </c>
      <c r="D15" s="19" t="s">
        <v>357</v>
      </c>
      <c r="E15" s="19" t="s">
        <v>379</v>
      </c>
      <c r="F15" s="21" t="s">
        <v>363</v>
      </c>
      <c r="G15" s="19" t="s">
        <v>380</v>
      </c>
      <c r="H15" s="21" t="s">
        <v>347</v>
      </c>
      <c r="I15" s="21" t="s">
        <v>360</v>
      </c>
      <c r="J15" s="19" t="s">
        <v>381</v>
      </c>
    </row>
    <row r="16" ht="40.5" customHeight="1" spans="1:10">
      <c r="A16" s="80" t="s">
        <v>317</v>
      </c>
      <c r="B16" s="19" t="s">
        <v>374</v>
      </c>
      <c r="C16" s="19" t="s">
        <v>356</v>
      </c>
      <c r="D16" s="19" t="s">
        <v>357</v>
      </c>
      <c r="E16" s="19" t="s">
        <v>382</v>
      </c>
      <c r="F16" s="21" t="s">
        <v>363</v>
      </c>
      <c r="G16" s="19" t="s">
        <v>380</v>
      </c>
      <c r="H16" s="21" t="s">
        <v>347</v>
      </c>
      <c r="I16" s="21" t="s">
        <v>360</v>
      </c>
      <c r="J16" s="19" t="s">
        <v>383</v>
      </c>
    </row>
    <row r="17" ht="40.5" customHeight="1" spans="1:10">
      <c r="A17" s="80" t="s">
        <v>317</v>
      </c>
      <c r="B17" s="19" t="s">
        <v>374</v>
      </c>
      <c r="C17" s="19" t="s">
        <v>370</v>
      </c>
      <c r="D17" s="19" t="s">
        <v>371</v>
      </c>
      <c r="E17" s="19" t="s">
        <v>384</v>
      </c>
      <c r="F17" s="21" t="s">
        <v>363</v>
      </c>
      <c r="G17" s="19" t="s">
        <v>354</v>
      </c>
      <c r="H17" s="21" t="s">
        <v>347</v>
      </c>
      <c r="I17" s="21" t="s">
        <v>348</v>
      </c>
      <c r="J17" s="19" t="s">
        <v>385</v>
      </c>
    </row>
    <row r="18" ht="40.5" customHeight="1" spans="1:10">
      <c r="A18" s="80" t="s">
        <v>317</v>
      </c>
      <c r="B18" s="19" t="s">
        <v>374</v>
      </c>
      <c r="C18" s="19" t="s">
        <v>370</v>
      </c>
      <c r="D18" s="19" t="s">
        <v>371</v>
      </c>
      <c r="E18" s="19" t="s">
        <v>386</v>
      </c>
      <c r="F18" s="21" t="s">
        <v>363</v>
      </c>
      <c r="G18" s="19" t="s">
        <v>387</v>
      </c>
      <c r="H18" s="21" t="s">
        <v>347</v>
      </c>
      <c r="I18" s="21" t="s">
        <v>348</v>
      </c>
      <c r="J18" s="19" t="s">
        <v>388</v>
      </c>
    </row>
    <row r="19" ht="40.5" customHeight="1" spans="1:10">
      <c r="A19" s="80" t="s">
        <v>313</v>
      </c>
      <c r="B19" s="19" t="s">
        <v>389</v>
      </c>
      <c r="C19" s="19" t="s">
        <v>342</v>
      </c>
      <c r="D19" s="19" t="s">
        <v>343</v>
      </c>
      <c r="E19" s="19" t="s">
        <v>390</v>
      </c>
      <c r="F19" s="21" t="s">
        <v>345</v>
      </c>
      <c r="G19" s="19" t="s">
        <v>173</v>
      </c>
      <c r="H19" s="21" t="s">
        <v>377</v>
      </c>
      <c r="I19" s="21" t="s">
        <v>348</v>
      </c>
      <c r="J19" s="19" t="s">
        <v>391</v>
      </c>
    </row>
    <row r="20" ht="40.5" customHeight="1" spans="1:10">
      <c r="A20" s="80" t="s">
        <v>313</v>
      </c>
      <c r="B20" s="19" t="s">
        <v>389</v>
      </c>
      <c r="C20" s="19" t="s">
        <v>342</v>
      </c>
      <c r="D20" s="19" t="s">
        <v>343</v>
      </c>
      <c r="E20" s="19" t="s">
        <v>392</v>
      </c>
      <c r="F20" s="21" t="s">
        <v>345</v>
      </c>
      <c r="G20" s="19" t="s">
        <v>173</v>
      </c>
      <c r="H20" s="21" t="s">
        <v>377</v>
      </c>
      <c r="I20" s="21" t="s">
        <v>348</v>
      </c>
      <c r="J20" s="19" t="s">
        <v>393</v>
      </c>
    </row>
    <row r="21" ht="40.5" customHeight="1" spans="1:10">
      <c r="A21" s="80" t="s">
        <v>313</v>
      </c>
      <c r="B21" s="19" t="s">
        <v>389</v>
      </c>
      <c r="C21" s="19" t="s">
        <v>342</v>
      </c>
      <c r="D21" s="19" t="s">
        <v>353</v>
      </c>
      <c r="E21" s="19" t="s">
        <v>394</v>
      </c>
      <c r="F21" s="21" t="s">
        <v>363</v>
      </c>
      <c r="G21" s="19" t="s">
        <v>351</v>
      </c>
      <c r="H21" s="21" t="s">
        <v>347</v>
      </c>
      <c r="I21" s="21" t="s">
        <v>348</v>
      </c>
      <c r="J21" s="19" t="s">
        <v>395</v>
      </c>
    </row>
    <row r="22" ht="40.5" customHeight="1" spans="1:10">
      <c r="A22" s="80" t="s">
        <v>313</v>
      </c>
      <c r="B22" s="19" t="s">
        <v>389</v>
      </c>
      <c r="C22" s="19" t="s">
        <v>356</v>
      </c>
      <c r="D22" s="19" t="s">
        <v>357</v>
      </c>
      <c r="E22" s="19" t="s">
        <v>379</v>
      </c>
      <c r="F22" s="21" t="s">
        <v>345</v>
      </c>
      <c r="G22" s="19" t="s">
        <v>380</v>
      </c>
      <c r="H22" s="21" t="s">
        <v>396</v>
      </c>
      <c r="I22" s="21" t="s">
        <v>360</v>
      </c>
      <c r="J22" s="19" t="s">
        <v>397</v>
      </c>
    </row>
    <row r="23" ht="40.5" customHeight="1" spans="1:10">
      <c r="A23" s="80" t="s">
        <v>313</v>
      </c>
      <c r="B23" s="19" t="s">
        <v>389</v>
      </c>
      <c r="C23" s="19" t="s">
        <v>356</v>
      </c>
      <c r="D23" s="19" t="s">
        <v>366</v>
      </c>
      <c r="E23" s="19" t="s">
        <v>398</v>
      </c>
      <c r="F23" s="21" t="s">
        <v>345</v>
      </c>
      <c r="G23" s="19" t="s">
        <v>380</v>
      </c>
      <c r="H23" s="21" t="s">
        <v>396</v>
      </c>
      <c r="I23" s="21" t="s">
        <v>360</v>
      </c>
      <c r="J23" s="19" t="s">
        <v>399</v>
      </c>
    </row>
    <row r="24" ht="40.5" customHeight="1" spans="1:10">
      <c r="A24" s="80" t="s">
        <v>313</v>
      </c>
      <c r="B24" s="19" t="s">
        <v>389</v>
      </c>
      <c r="C24" s="19" t="s">
        <v>370</v>
      </c>
      <c r="D24" s="19" t="s">
        <v>371</v>
      </c>
      <c r="E24" s="19" t="s">
        <v>386</v>
      </c>
      <c r="F24" s="21" t="s">
        <v>363</v>
      </c>
      <c r="G24" s="19" t="s">
        <v>387</v>
      </c>
      <c r="H24" s="21" t="s">
        <v>347</v>
      </c>
      <c r="I24" s="21" t="s">
        <v>348</v>
      </c>
      <c r="J24" s="19" t="s">
        <v>400</v>
      </c>
    </row>
    <row r="25" ht="40.5" customHeight="1" spans="1:10">
      <c r="A25" s="80" t="s">
        <v>325</v>
      </c>
      <c r="B25" s="19" t="s">
        <v>401</v>
      </c>
      <c r="C25" s="19" t="s">
        <v>342</v>
      </c>
      <c r="D25" s="19" t="s">
        <v>343</v>
      </c>
      <c r="E25" s="19" t="s">
        <v>402</v>
      </c>
      <c r="F25" s="21" t="s">
        <v>345</v>
      </c>
      <c r="G25" s="19" t="s">
        <v>403</v>
      </c>
      <c r="H25" s="21" t="s">
        <v>377</v>
      </c>
      <c r="I25" s="21" t="s">
        <v>348</v>
      </c>
      <c r="J25" s="19" t="s">
        <v>404</v>
      </c>
    </row>
    <row r="26" ht="40.5" customHeight="1" spans="1:10">
      <c r="A26" s="80" t="s">
        <v>325</v>
      </c>
      <c r="B26" s="19" t="s">
        <v>401</v>
      </c>
      <c r="C26" s="19" t="s">
        <v>342</v>
      </c>
      <c r="D26" s="19" t="s">
        <v>343</v>
      </c>
      <c r="E26" s="19" t="s">
        <v>405</v>
      </c>
      <c r="F26" s="21" t="s">
        <v>345</v>
      </c>
      <c r="G26" s="19" t="s">
        <v>376</v>
      </c>
      <c r="H26" s="21" t="s">
        <v>377</v>
      </c>
      <c r="I26" s="21" t="s">
        <v>348</v>
      </c>
      <c r="J26" s="19" t="s">
        <v>406</v>
      </c>
    </row>
    <row r="27" ht="40.5" customHeight="1" spans="1:10">
      <c r="A27" s="80" t="s">
        <v>325</v>
      </c>
      <c r="B27" s="19" t="s">
        <v>401</v>
      </c>
      <c r="C27" s="19" t="s">
        <v>342</v>
      </c>
      <c r="D27" s="19" t="s">
        <v>343</v>
      </c>
      <c r="E27" s="19" t="s">
        <v>407</v>
      </c>
      <c r="F27" s="21" t="s">
        <v>345</v>
      </c>
      <c r="G27" s="19" t="s">
        <v>408</v>
      </c>
      <c r="H27" s="21" t="s">
        <v>409</v>
      </c>
      <c r="I27" s="21" t="s">
        <v>348</v>
      </c>
      <c r="J27" s="19" t="s">
        <v>410</v>
      </c>
    </row>
    <row r="28" ht="40.5" customHeight="1" spans="1:10">
      <c r="A28" s="80" t="s">
        <v>325</v>
      </c>
      <c r="B28" s="19" t="s">
        <v>401</v>
      </c>
      <c r="C28" s="19" t="s">
        <v>342</v>
      </c>
      <c r="D28" s="19" t="s">
        <v>343</v>
      </c>
      <c r="E28" s="19" t="s">
        <v>411</v>
      </c>
      <c r="F28" s="21" t="s">
        <v>345</v>
      </c>
      <c r="G28" s="19" t="s">
        <v>376</v>
      </c>
      <c r="H28" s="21" t="s">
        <v>409</v>
      </c>
      <c r="I28" s="21" t="s">
        <v>348</v>
      </c>
      <c r="J28" s="19" t="s">
        <v>412</v>
      </c>
    </row>
    <row r="29" ht="40.5" customHeight="1" spans="1:10">
      <c r="A29" s="80" t="s">
        <v>325</v>
      </c>
      <c r="B29" s="19" t="s">
        <v>401</v>
      </c>
      <c r="C29" s="19" t="s">
        <v>342</v>
      </c>
      <c r="D29" s="19" t="s">
        <v>353</v>
      </c>
      <c r="E29" s="19" t="s">
        <v>413</v>
      </c>
      <c r="F29" s="21" t="s">
        <v>363</v>
      </c>
      <c r="G29" s="19" t="s">
        <v>364</v>
      </c>
      <c r="H29" s="21" t="s">
        <v>347</v>
      </c>
      <c r="I29" s="21" t="s">
        <v>348</v>
      </c>
      <c r="J29" s="19" t="s">
        <v>414</v>
      </c>
    </row>
    <row r="30" ht="40.5" customHeight="1" spans="1:10">
      <c r="A30" s="80" t="s">
        <v>325</v>
      </c>
      <c r="B30" s="19" t="s">
        <v>401</v>
      </c>
      <c r="C30" s="19" t="s">
        <v>342</v>
      </c>
      <c r="D30" s="19" t="s">
        <v>353</v>
      </c>
      <c r="E30" s="19" t="s">
        <v>394</v>
      </c>
      <c r="F30" s="21" t="s">
        <v>363</v>
      </c>
      <c r="G30" s="19" t="s">
        <v>351</v>
      </c>
      <c r="H30" s="21" t="s">
        <v>347</v>
      </c>
      <c r="I30" s="21" t="s">
        <v>348</v>
      </c>
      <c r="J30" s="19" t="s">
        <v>415</v>
      </c>
    </row>
    <row r="31" ht="40.5" customHeight="1" spans="1:10">
      <c r="A31" s="80" t="s">
        <v>325</v>
      </c>
      <c r="B31" s="19" t="s">
        <v>401</v>
      </c>
      <c r="C31" s="19" t="s">
        <v>342</v>
      </c>
      <c r="D31" s="19" t="s">
        <v>353</v>
      </c>
      <c r="E31" s="19" t="s">
        <v>416</v>
      </c>
      <c r="F31" s="21" t="s">
        <v>363</v>
      </c>
      <c r="G31" s="19" t="s">
        <v>354</v>
      </c>
      <c r="H31" s="21" t="s">
        <v>347</v>
      </c>
      <c r="I31" s="21" t="s">
        <v>348</v>
      </c>
      <c r="J31" s="19" t="s">
        <v>417</v>
      </c>
    </row>
    <row r="32" ht="40.5" customHeight="1" spans="1:10">
      <c r="A32" s="80" t="s">
        <v>325</v>
      </c>
      <c r="B32" s="19" t="s">
        <v>401</v>
      </c>
      <c r="C32" s="19" t="s">
        <v>356</v>
      </c>
      <c r="D32" s="19" t="s">
        <v>357</v>
      </c>
      <c r="E32" s="19" t="s">
        <v>418</v>
      </c>
      <c r="F32" s="21" t="s">
        <v>345</v>
      </c>
      <c r="G32" s="19" t="s">
        <v>419</v>
      </c>
      <c r="H32" s="21" t="s">
        <v>347</v>
      </c>
      <c r="I32" s="21" t="s">
        <v>360</v>
      </c>
      <c r="J32" s="19" t="s">
        <v>420</v>
      </c>
    </row>
    <row r="33" ht="40.5" customHeight="1" spans="1:10">
      <c r="A33" s="80" t="s">
        <v>325</v>
      </c>
      <c r="B33" s="19" t="s">
        <v>401</v>
      </c>
      <c r="C33" s="19" t="s">
        <v>356</v>
      </c>
      <c r="D33" s="19" t="s">
        <v>357</v>
      </c>
      <c r="E33" s="19" t="s">
        <v>421</v>
      </c>
      <c r="F33" s="21" t="s">
        <v>345</v>
      </c>
      <c r="G33" s="19" t="s">
        <v>380</v>
      </c>
      <c r="H33" s="21" t="s">
        <v>347</v>
      </c>
      <c r="I33" s="21" t="s">
        <v>360</v>
      </c>
      <c r="J33" s="19" t="s">
        <v>422</v>
      </c>
    </row>
    <row r="34" ht="40.5" customHeight="1" spans="1:10">
      <c r="A34" s="80" t="s">
        <v>325</v>
      </c>
      <c r="B34" s="19" t="s">
        <v>401</v>
      </c>
      <c r="C34" s="19" t="s">
        <v>356</v>
      </c>
      <c r="D34" s="19" t="s">
        <v>357</v>
      </c>
      <c r="E34" s="19" t="s">
        <v>423</v>
      </c>
      <c r="F34" s="21" t="s">
        <v>345</v>
      </c>
      <c r="G34" s="19" t="s">
        <v>380</v>
      </c>
      <c r="H34" s="21" t="s">
        <v>347</v>
      </c>
      <c r="I34" s="21" t="s">
        <v>360</v>
      </c>
      <c r="J34" s="19" t="s">
        <v>424</v>
      </c>
    </row>
    <row r="35" ht="40.5" customHeight="1" spans="1:10">
      <c r="A35" s="80" t="s">
        <v>325</v>
      </c>
      <c r="B35" s="19" t="s">
        <v>401</v>
      </c>
      <c r="C35" s="19" t="s">
        <v>356</v>
      </c>
      <c r="D35" s="19" t="s">
        <v>357</v>
      </c>
      <c r="E35" s="19" t="s">
        <v>382</v>
      </c>
      <c r="F35" s="21" t="s">
        <v>345</v>
      </c>
      <c r="G35" s="19" t="s">
        <v>380</v>
      </c>
      <c r="H35" s="21" t="s">
        <v>347</v>
      </c>
      <c r="I35" s="21" t="s">
        <v>360</v>
      </c>
      <c r="J35" s="19" t="s">
        <v>383</v>
      </c>
    </row>
    <row r="36" ht="40.5" customHeight="1" spans="1:10">
      <c r="A36" s="80" t="s">
        <v>325</v>
      </c>
      <c r="B36" s="19" t="s">
        <v>401</v>
      </c>
      <c r="C36" s="19" t="s">
        <v>356</v>
      </c>
      <c r="D36" s="19" t="s">
        <v>366</v>
      </c>
      <c r="E36" s="19" t="s">
        <v>425</v>
      </c>
      <c r="F36" s="21" t="s">
        <v>345</v>
      </c>
      <c r="G36" s="19" t="s">
        <v>426</v>
      </c>
      <c r="H36" s="21" t="s">
        <v>347</v>
      </c>
      <c r="I36" s="21" t="s">
        <v>360</v>
      </c>
      <c r="J36" s="19" t="s">
        <v>427</v>
      </c>
    </row>
    <row r="37" ht="40.5" customHeight="1" spans="1:10">
      <c r="A37" s="80" t="s">
        <v>325</v>
      </c>
      <c r="B37" s="19" t="s">
        <v>401</v>
      </c>
      <c r="C37" s="19" t="s">
        <v>370</v>
      </c>
      <c r="D37" s="19" t="s">
        <v>371</v>
      </c>
      <c r="E37" s="19" t="s">
        <v>386</v>
      </c>
      <c r="F37" s="21" t="s">
        <v>363</v>
      </c>
      <c r="G37" s="19" t="s">
        <v>354</v>
      </c>
      <c r="H37" s="21" t="s">
        <v>347</v>
      </c>
      <c r="I37" s="21" t="s">
        <v>348</v>
      </c>
      <c r="J37" s="19" t="s">
        <v>428</v>
      </c>
    </row>
    <row r="38" ht="40.5" customHeight="1" spans="1:10">
      <c r="A38" s="80" t="s">
        <v>325</v>
      </c>
      <c r="B38" s="19" t="s">
        <v>401</v>
      </c>
      <c r="C38" s="19" t="s">
        <v>370</v>
      </c>
      <c r="D38" s="19" t="s">
        <v>371</v>
      </c>
      <c r="E38" s="19" t="s">
        <v>429</v>
      </c>
      <c r="F38" s="21" t="s">
        <v>363</v>
      </c>
      <c r="G38" s="19" t="s">
        <v>387</v>
      </c>
      <c r="H38" s="21" t="s">
        <v>347</v>
      </c>
      <c r="I38" s="21" t="s">
        <v>348</v>
      </c>
      <c r="J38" s="19" t="s">
        <v>430</v>
      </c>
    </row>
    <row r="39" ht="40.5" customHeight="1" spans="1:10">
      <c r="A39" s="80" t="s">
        <v>325</v>
      </c>
      <c r="B39" s="19" t="s">
        <v>401</v>
      </c>
      <c r="C39" s="19" t="s">
        <v>370</v>
      </c>
      <c r="D39" s="19" t="s">
        <v>371</v>
      </c>
      <c r="E39" s="19" t="s">
        <v>431</v>
      </c>
      <c r="F39" s="21" t="s">
        <v>363</v>
      </c>
      <c r="G39" s="19" t="s">
        <v>387</v>
      </c>
      <c r="H39" s="21" t="s">
        <v>347</v>
      </c>
      <c r="I39" s="21" t="s">
        <v>348</v>
      </c>
      <c r="J39" s="19" t="s">
        <v>432</v>
      </c>
    </row>
    <row r="40" ht="40.5" customHeight="1" spans="1:10">
      <c r="A40" s="80" t="s">
        <v>325</v>
      </c>
      <c r="B40" s="19" t="s">
        <v>401</v>
      </c>
      <c r="C40" s="19" t="s">
        <v>370</v>
      </c>
      <c r="D40" s="19" t="s">
        <v>371</v>
      </c>
      <c r="E40" s="19" t="s">
        <v>433</v>
      </c>
      <c r="F40" s="21" t="s">
        <v>363</v>
      </c>
      <c r="G40" s="19" t="s">
        <v>354</v>
      </c>
      <c r="H40" s="21" t="s">
        <v>347</v>
      </c>
      <c r="I40" s="21" t="s">
        <v>348</v>
      </c>
      <c r="J40" s="19" t="s">
        <v>434</v>
      </c>
    </row>
    <row r="41" ht="40.5" customHeight="1" spans="1:10">
      <c r="A41" s="80" t="s">
        <v>297</v>
      </c>
      <c r="B41" s="19" t="s">
        <v>435</v>
      </c>
      <c r="C41" s="19" t="s">
        <v>342</v>
      </c>
      <c r="D41" s="19" t="s">
        <v>343</v>
      </c>
      <c r="E41" s="19" t="s">
        <v>436</v>
      </c>
      <c r="F41" s="21" t="s">
        <v>345</v>
      </c>
      <c r="G41" s="19" t="s">
        <v>437</v>
      </c>
      <c r="H41" s="21" t="s">
        <v>438</v>
      </c>
      <c r="I41" s="21" t="s">
        <v>348</v>
      </c>
      <c r="J41" s="19" t="s">
        <v>439</v>
      </c>
    </row>
    <row r="42" ht="40.5" customHeight="1" spans="1:10">
      <c r="A42" s="80" t="s">
        <v>297</v>
      </c>
      <c r="B42" s="19" t="s">
        <v>435</v>
      </c>
      <c r="C42" s="19" t="s">
        <v>342</v>
      </c>
      <c r="D42" s="19" t="s">
        <v>343</v>
      </c>
      <c r="E42" s="19" t="s">
        <v>440</v>
      </c>
      <c r="F42" s="21" t="s">
        <v>363</v>
      </c>
      <c r="G42" s="19" t="s">
        <v>364</v>
      </c>
      <c r="H42" s="21" t="s">
        <v>347</v>
      </c>
      <c r="I42" s="21" t="s">
        <v>348</v>
      </c>
      <c r="J42" s="19" t="s">
        <v>441</v>
      </c>
    </row>
    <row r="43" ht="40.5" customHeight="1" spans="1:10">
      <c r="A43" s="80" t="s">
        <v>297</v>
      </c>
      <c r="B43" s="19" t="s">
        <v>435</v>
      </c>
      <c r="C43" s="19" t="s">
        <v>342</v>
      </c>
      <c r="D43" s="19" t="s">
        <v>353</v>
      </c>
      <c r="E43" s="19" t="s">
        <v>442</v>
      </c>
      <c r="F43" s="21" t="s">
        <v>363</v>
      </c>
      <c r="G43" s="19" t="s">
        <v>443</v>
      </c>
      <c r="H43" s="21" t="s">
        <v>347</v>
      </c>
      <c r="I43" s="21" t="s">
        <v>348</v>
      </c>
      <c r="J43" s="19" t="s">
        <v>444</v>
      </c>
    </row>
    <row r="44" ht="40.5" customHeight="1" spans="1:10">
      <c r="A44" s="80" t="s">
        <v>297</v>
      </c>
      <c r="B44" s="19" t="s">
        <v>435</v>
      </c>
      <c r="C44" s="19" t="s">
        <v>356</v>
      </c>
      <c r="D44" s="19" t="s">
        <v>357</v>
      </c>
      <c r="E44" s="19" t="s">
        <v>445</v>
      </c>
      <c r="F44" s="21" t="s">
        <v>345</v>
      </c>
      <c r="G44" s="19" t="s">
        <v>446</v>
      </c>
      <c r="H44" s="21"/>
      <c r="I44" s="21" t="s">
        <v>360</v>
      </c>
      <c r="J44" s="19" t="s">
        <v>445</v>
      </c>
    </row>
    <row r="45" ht="40.5" customHeight="1" spans="1:10">
      <c r="A45" s="80" t="s">
        <v>297</v>
      </c>
      <c r="B45" s="19" t="s">
        <v>435</v>
      </c>
      <c r="C45" s="19" t="s">
        <v>356</v>
      </c>
      <c r="D45" s="19" t="s">
        <v>366</v>
      </c>
      <c r="E45" s="19" t="s">
        <v>447</v>
      </c>
      <c r="F45" s="21" t="s">
        <v>363</v>
      </c>
      <c r="G45" s="19" t="s">
        <v>177</v>
      </c>
      <c r="H45" s="21" t="s">
        <v>448</v>
      </c>
      <c r="I45" s="21" t="s">
        <v>348</v>
      </c>
      <c r="J45" s="19" t="s">
        <v>449</v>
      </c>
    </row>
    <row r="46" ht="40.5" customHeight="1" spans="1:10">
      <c r="A46" s="80" t="s">
        <v>297</v>
      </c>
      <c r="B46" s="19" t="s">
        <v>435</v>
      </c>
      <c r="C46" s="19" t="s">
        <v>370</v>
      </c>
      <c r="D46" s="19" t="s">
        <v>371</v>
      </c>
      <c r="E46" s="19" t="s">
        <v>450</v>
      </c>
      <c r="F46" s="21" t="s">
        <v>363</v>
      </c>
      <c r="G46" s="19" t="s">
        <v>387</v>
      </c>
      <c r="H46" s="21" t="s">
        <v>347</v>
      </c>
      <c r="I46" s="21" t="s">
        <v>348</v>
      </c>
      <c r="J46" s="19" t="s">
        <v>451</v>
      </c>
    </row>
    <row r="47" ht="40.5" customHeight="1" spans="1:10">
      <c r="A47" s="80" t="s">
        <v>308</v>
      </c>
      <c r="B47" s="19" t="s">
        <v>452</v>
      </c>
      <c r="C47" s="19" t="s">
        <v>342</v>
      </c>
      <c r="D47" s="19" t="s">
        <v>343</v>
      </c>
      <c r="E47" s="19" t="s">
        <v>453</v>
      </c>
      <c r="F47" s="21" t="s">
        <v>345</v>
      </c>
      <c r="G47" s="19" t="s">
        <v>454</v>
      </c>
      <c r="H47" s="21" t="s">
        <v>438</v>
      </c>
      <c r="I47" s="21" t="s">
        <v>348</v>
      </c>
      <c r="J47" s="19" t="s">
        <v>455</v>
      </c>
    </row>
    <row r="48" ht="40.5" customHeight="1" spans="1:10">
      <c r="A48" s="80" t="s">
        <v>308</v>
      </c>
      <c r="B48" s="19" t="s">
        <v>452</v>
      </c>
      <c r="C48" s="19" t="s">
        <v>356</v>
      </c>
      <c r="D48" s="19" t="s">
        <v>357</v>
      </c>
      <c r="E48" s="19" t="s">
        <v>456</v>
      </c>
      <c r="F48" s="21" t="s">
        <v>345</v>
      </c>
      <c r="G48" s="19" t="s">
        <v>457</v>
      </c>
      <c r="H48" s="21"/>
      <c r="I48" s="21" t="s">
        <v>360</v>
      </c>
      <c r="J48" s="19" t="s">
        <v>458</v>
      </c>
    </row>
    <row r="49" ht="40.5" customHeight="1" spans="1:10">
      <c r="A49" s="80" t="s">
        <v>308</v>
      </c>
      <c r="B49" s="19" t="s">
        <v>452</v>
      </c>
      <c r="C49" s="19" t="s">
        <v>370</v>
      </c>
      <c r="D49" s="19" t="s">
        <v>371</v>
      </c>
      <c r="E49" s="19" t="s">
        <v>459</v>
      </c>
      <c r="F49" s="21" t="s">
        <v>363</v>
      </c>
      <c r="G49" s="19" t="s">
        <v>387</v>
      </c>
      <c r="H49" s="21" t="s">
        <v>347</v>
      </c>
      <c r="I49" s="21" t="s">
        <v>348</v>
      </c>
      <c r="J49" s="19" t="s">
        <v>460</v>
      </c>
    </row>
    <row r="50" ht="40.5" customHeight="1" spans="1:10">
      <c r="A50" s="80" t="s">
        <v>328</v>
      </c>
      <c r="B50" s="19" t="s">
        <v>461</v>
      </c>
      <c r="C50" s="19" t="s">
        <v>342</v>
      </c>
      <c r="D50" s="19" t="s">
        <v>343</v>
      </c>
      <c r="E50" s="19" t="s">
        <v>462</v>
      </c>
      <c r="F50" s="21" t="s">
        <v>345</v>
      </c>
      <c r="G50" s="19" t="s">
        <v>463</v>
      </c>
      <c r="H50" s="21" t="s">
        <v>347</v>
      </c>
      <c r="I50" s="21" t="s">
        <v>348</v>
      </c>
      <c r="J50" s="19" t="s">
        <v>464</v>
      </c>
    </row>
    <row r="51" ht="40.5" customHeight="1" spans="1:10">
      <c r="A51" s="80" t="s">
        <v>328</v>
      </c>
      <c r="B51" s="19" t="s">
        <v>461</v>
      </c>
      <c r="C51" s="19" t="s">
        <v>356</v>
      </c>
      <c r="D51" s="19" t="s">
        <v>357</v>
      </c>
      <c r="E51" s="19" t="s">
        <v>465</v>
      </c>
      <c r="F51" s="21" t="s">
        <v>345</v>
      </c>
      <c r="G51" s="19" t="s">
        <v>466</v>
      </c>
      <c r="H51" s="21" t="s">
        <v>347</v>
      </c>
      <c r="I51" s="21" t="s">
        <v>360</v>
      </c>
      <c r="J51" s="19" t="s">
        <v>467</v>
      </c>
    </row>
    <row r="52" ht="40.5" customHeight="1" spans="1:10">
      <c r="A52" s="80" t="s">
        <v>328</v>
      </c>
      <c r="B52" s="19" t="s">
        <v>461</v>
      </c>
      <c r="C52" s="19" t="s">
        <v>370</v>
      </c>
      <c r="D52" s="19" t="s">
        <v>371</v>
      </c>
      <c r="E52" s="19" t="s">
        <v>371</v>
      </c>
      <c r="F52" s="21" t="s">
        <v>363</v>
      </c>
      <c r="G52" s="19" t="s">
        <v>387</v>
      </c>
      <c r="H52" s="21" t="s">
        <v>347</v>
      </c>
      <c r="I52" s="21" t="s">
        <v>348</v>
      </c>
      <c r="J52" s="19" t="s">
        <v>373</v>
      </c>
    </row>
    <row r="53" ht="40.5" customHeight="1" spans="1:10">
      <c r="A53" s="80" t="s">
        <v>311</v>
      </c>
      <c r="B53" s="19" t="s">
        <v>468</v>
      </c>
      <c r="C53" s="19" t="s">
        <v>342</v>
      </c>
      <c r="D53" s="19" t="s">
        <v>343</v>
      </c>
      <c r="E53" s="19" t="s">
        <v>469</v>
      </c>
      <c r="F53" s="21" t="s">
        <v>345</v>
      </c>
      <c r="G53" s="19" t="s">
        <v>470</v>
      </c>
      <c r="H53" s="21" t="s">
        <v>438</v>
      </c>
      <c r="I53" s="21" t="s">
        <v>348</v>
      </c>
      <c r="J53" s="19" t="s">
        <v>471</v>
      </c>
    </row>
    <row r="54" ht="40.5" customHeight="1" spans="1:10">
      <c r="A54" s="80" t="s">
        <v>311</v>
      </c>
      <c r="B54" s="19" t="s">
        <v>468</v>
      </c>
      <c r="C54" s="19" t="s">
        <v>356</v>
      </c>
      <c r="D54" s="19" t="s">
        <v>357</v>
      </c>
      <c r="E54" s="19" t="s">
        <v>456</v>
      </c>
      <c r="F54" s="21" t="s">
        <v>345</v>
      </c>
      <c r="G54" s="19" t="s">
        <v>472</v>
      </c>
      <c r="H54" s="21"/>
      <c r="I54" s="21" t="s">
        <v>360</v>
      </c>
      <c r="J54" s="19" t="s">
        <v>473</v>
      </c>
    </row>
    <row r="55" ht="40.5" customHeight="1" spans="1:10">
      <c r="A55" s="80" t="s">
        <v>311</v>
      </c>
      <c r="B55" s="19" t="s">
        <v>468</v>
      </c>
      <c r="C55" s="19" t="s">
        <v>370</v>
      </c>
      <c r="D55" s="19" t="s">
        <v>371</v>
      </c>
      <c r="E55" s="19" t="s">
        <v>459</v>
      </c>
      <c r="F55" s="21" t="s">
        <v>363</v>
      </c>
      <c r="G55" s="19" t="s">
        <v>354</v>
      </c>
      <c r="H55" s="21" t="s">
        <v>347</v>
      </c>
      <c r="I55" s="21" t="s">
        <v>348</v>
      </c>
      <c r="J55" s="19" t="s">
        <v>474</v>
      </c>
    </row>
    <row r="56" ht="40.5" customHeight="1" spans="1:10">
      <c r="A56" s="80" t="s">
        <v>321</v>
      </c>
      <c r="B56" s="19" t="s">
        <v>475</v>
      </c>
      <c r="C56" s="19" t="s">
        <v>342</v>
      </c>
      <c r="D56" s="19" t="s">
        <v>343</v>
      </c>
      <c r="E56" s="19" t="s">
        <v>476</v>
      </c>
      <c r="F56" s="21" t="s">
        <v>363</v>
      </c>
      <c r="G56" s="19" t="s">
        <v>364</v>
      </c>
      <c r="H56" s="21" t="s">
        <v>347</v>
      </c>
      <c r="I56" s="21" t="s">
        <v>348</v>
      </c>
      <c r="J56" s="19" t="s">
        <v>477</v>
      </c>
    </row>
    <row r="57" ht="40.5" customHeight="1" spans="1:10">
      <c r="A57" s="80" t="s">
        <v>321</v>
      </c>
      <c r="B57" s="19" t="s">
        <v>475</v>
      </c>
      <c r="C57" s="19" t="s">
        <v>342</v>
      </c>
      <c r="D57" s="19" t="s">
        <v>353</v>
      </c>
      <c r="E57" s="19" t="s">
        <v>478</v>
      </c>
      <c r="F57" s="21" t="s">
        <v>479</v>
      </c>
      <c r="G57" s="19" t="s">
        <v>480</v>
      </c>
      <c r="H57" s="21" t="s">
        <v>481</v>
      </c>
      <c r="I57" s="21" t="s">
        <v>348</v>
      </c>
      <c r="J57" s="19" t="s">
        <v>482</v>
      </c>
    </row>
    <row r="58" ht="40.5" customHeight="1" spans="1:10">
      <c r="A58" s="80" t="s">
        <v>321</v>
      </c>
      <c r="B58" s="19" t="s">
        <v>475</v>
      </c>
      <c r="C58" s="19" t="s">
        <v>342</v>
      </c>
      <c r="D58" s="19" t="s">
        <v>353</v>
      </c>
      <c r="E58" s="19" t="s">
        <v>483</v>
      </c>
      <c r="F58" s="21" t="s">
        <v>363</v>
      </c>
      <c r="G58" s="19" t="s">
        <v>484</v>
      </c>
      <c r="H58" s="21" t="s">
        <v>347</v>
      </c>
      <c r="I58" s="21" t="s">
        <v>360</v>
      </c>
      <c r="J58" s="19" t="s">
        <v>485</v>
      </c>
    </row>
    <row r="59" ht="40.5" customHeight="1" spans="1:10">
      <c r="A59" s="80" t="s">
        <v>321</v>
      </c>
      <c r="B59" s="19" t="s">
        <v>475</v>
      </c>
      <c r="C59" s="19" t="s">
        <v>356</v>
      </c>
      <c r="D59" s="19" t="s">
        <v>357</v>
      </c>
      <c r="E59" s="19" t="s">
        <v>486</v>
      </c>
      <c r="F59" s="21" t="s">
        <v>479</v>
      </c>
      <c r="G59" s="19" t="s">
        <v>487</v>
      </c>
      <c r="H59" s="21" t="s">
        <v>347</v>
      </c>
      <c r="I59" s="21" t="s">
        <v>360</v>
      </c>
      <c r="J59" s="19" t="s">
        <v>488</v>
      </c>
    </row>
    <row r="60" ht="40.5" customHeight="1" spans="1:10">
      <c r="A60" s="80" t="s">
        <v>321</v>
      </c>
      <c r="B60" s="19" t="s">
        <v>475</v>
      </c>
      <c r="C60" s="19" t="s">
        <v>356</v>
      </c>
      <c r="D60" s="19" t="s">
        <v>366</v>
      </c>
      <c r="E60" s="19" t="s">
        <v>489</v>
      </c>
      <c r="F60" s="21" t="s">
        <v>479</v>
      </c>
      <c r="G60" s="19" t="s">
        <v>487</v>
      </c>
      <c r="H60" s="21" t="s">
        <v>347</v>
      </c>
      <c r="I60" s="21" t="s">
        <v>360</v>
      </c>
      <c r="J60" s="19" t="s">
        <v>490</v>
      </c>
    </row>
    <row r="61" ht="40.5" customHeight="1" spans="1:10">
      <c r="A61" s="80" t="s">
        <v>321</v>
      </c>
      <c r="B61" s="19" t="s">
        <v>475</v>
      </c>
      <c r="C61" s="19" t="s">
        <v>356</v>
      </c>
      <c r="D61" s="19" t="s">
        <v>366</v>
      </c>
      <c r="E61" s="19" t="s">
        <v>491</v>
      </c>
      <c r="F61" s="21" t="s">
        <v>479</v>
      </c>
      <c r="G61" s="19" t="s">
        <v>492</v>
      </c>
      <c r="H61" s="21" t="s">
        <v>347</v>
      </c>
      <c r="I61" s="21" t="s">
        <v>348</v>
      </c>
      <c r="J61" s="19" t="s">
        <v>493</v>
      </c>
    </row>
    <row r="62" ht="40.5" customHeight="1" spans="1:10">
      <c r="A62" s="80" t="s">
        <v>321</v>
      </c>
      <c r="B62" s="19" t="s">
        <v>475</v>
      </c>
      <c r="C62" s="19" t="s">
        <v>370</v>
      </c>
      <c r="D62" s="19" t="s">
        <v>371</v>
      </c>
      <c r="E62" s="19" t="s">
        <v>494</v>
      </c>
      <c r="F62" s="21" t="s">
        <v>363</v>
      </c>
      <c r="G62" s="19" t="s">
        <v>387</v>
      </c>
      <c r="H62" s="21" t="s">
        <v>347</v>
      </c>
      <c r="I62" s="21" t="s">
        <v>348</v>
      </c>
      <c r="J62" s="19" t="s">
        <v>495</v>
      </c>
    </row>
    <row r="63" ht="40.5" customHeight="1" spans="1:10">
      <c r="A63" s="80" t="s">
        <v>321</v>
      </c>
      <c r="B63" s="19" t="s">
        <v>475</v>
      </c>
      <c r="C63" s="19" t="s">
        <v>370</v>
      </c>
      <c r="D63" s="19" t="s">
        <v>371</v>
      </c>
      <c r="E63" s="19" t="s">
        <v>496</v>
      </c>
      <c r="F63" s="21" t="s">
        <v>363</v>
      </c>
      <c r="G63" s="19" t="s">
        <v>387</v>
      </c>
      <c r="H63" s="21" t="s">
        <v>347</v>
      </c>
      <c r="I63" s="21" t="s">
        <v>348</v>
      </c>
      <c r="J63" s="19" t="s">
        <v>497</v>
      </c>
    </row>
  </sheetData>
  <mergeCells count="20">
    <mergeCell ref="A2:J2"/>
    <mergeCell ref="A3:H3"/>
    <mergeCell ref="A7:A13"/>
    <mergeCell ref="A14:A18"/>
    <mergeCell ref="A19:A24"/>
    <mergeCell ref="A25:A40"/>
    <mergeCell ref="A41:A46"/>
    <mergeCell ref="A47:A49"/>
    <mergeCell ref="A50:A52"/>
    <mergeCell ref="A53:A55"/>
    <mergeCell ref="A56:A63"/>
    <mergeCell ref="B7:B13"/>
    <mergeCell ref="B14:B18"/>
    <mergeCell ref="B19:B24"/>
    <mergeCell ref="B25:B40"/>
    <mergeCell ref="B41:B46"/>
    <mergeCell ref="B47:B49"/>
    <mergeCell ref="B50:B52"/>
    <mergeCell ref="B53:B55"/>
    <mergeCell ref="B56:B63"/>
  </mergeCells>
  <printOptions horizontalCentered="1"/>
  <pageMargins left="0.79" right="0.79" top="0.59" bottom="0.59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Eno</cp:lastModifiedBy>
  <dcterms:created xsi:type="dcterms:W3CDTF">2026-01-30T01:17:29Z</dcterms:created>
  <dcterms:modified xsi:type="dcterms:W3CDTF">2026-01-30T01:30:07Z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5714766CE2F04FEE9D453876EC77A23A_12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